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0"/>
  </bookViews>
  <sheets>
    <sheet name="BS" sheetId="1" r:id="rId1"/>
    <sheet name="P&amp;L" sheetId="2" r:id="rId2"/>
    <sheet name="Cashflow" sheetId="3" r:id="rId3"/>
    <sheet name="Equity" sheetId="4" r:id="rId4"/>
    <sheet name="Notes-ANF" sheetId="5" r:id="rId5"/>
  </sheets>
  <definedNames>
    <definedName name="_xlnm.Print_Area" localSheetId="0">'BS'!$A$1:$F$56</definedName>
    <definedName name="_xlnm.Print_Area" localSheetId="2">'Cashflow'!$A$1:$G$49</definedName>
    <definedName name="_xlnm.Print_Area" localSheetId="3">'Equity'!$A$1:$P$39</definedName>
    <definedName name="_xlnm.Print_Area" localSheetId="4">'Notes-ANF'!$A$1:$I$175</definedName>
    <definedName name="_xlnm.Print_Area" localSheetId="1">'P&amp;L'!$A$1:$I$46</definedName>
    <definedName name="_xlnm.Print_Titles" localSheetId="4">'Notes-ANF'!$1:$6</definedName>
    <definedName name="_xlnm.Print_Titles" localSheetId="1">'P&amp;L'!$1:$14</definedName>
  </definedNames>
  <calcPr fullCalcOnLoad="1"/>
</workbook>
</file>

<file path=xl/sharedStrings.xml><?xml version="1.0" encoding="utf-8"?>
<sst xmlns="http://schemas.openxmlformats.org/spreadsheetml/2006/main" count="334" uniqueCount="275">
  <si>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</si>
  <si>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</si>
  <si>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</si>
  <si>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</si>
  <si>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</si>
  <si>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</si>
  <si>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</si>
  <si>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</si>
  <si>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</si>
  <si>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</si>
  <si>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</si>
  <si>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</si>
  <si>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</si>
  <si>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</si>
  <si>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</si>
  <si>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</si>
  <si>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</si>
  <si>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</si>
  <si>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</si>
  <si>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</si>
  <si>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</si>
  <si>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</si>
  <si>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</si>
  <si>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</si>
  <si>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</si>
  <si>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</si>
  <si>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</si>
  <si>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</si>
  <si>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</si>
  <si>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</si>
  <si>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</si>
  <si>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</si>
  <si>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</si>
  <si>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</si>
  <si>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</si>
  <si>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</si>
  <si>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</si>
  <si>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</si>
  <si>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</si>
  <si>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</si>
  <si>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</si>
  <si>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</si>
  <si>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</si>
  <si>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</si>
  <si>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</si>
  <si>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</si>
  <si>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</si>
  <si>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</si>
  <si>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</si>
  <si>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 xml:space="preserve">The same accounting policies and methods of computation used in the preparation of the Group's </t>
  </si>
  <si>
    <t>quarterly financial statements.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</si>
  <si>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</si>
  <si>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</si>
  <si>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</si>
  <si>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</si>
  <si>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</si>
  <si>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</si>
  <si>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</si>
  <si>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</si>
  <si>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</si>
  <si>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</si>
  <si>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</si>
  <si>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</si>
  <si>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</si>
  <si>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</si>
  <si>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</si>
  <si>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</si>
  <si>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</si>
  <si>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</si>
  <si>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</si>
  <si>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</si>
  <si>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</si>
  <si>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</si>
  <si>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</si>
  <si>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</si>
  <si>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</si>
  <si>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</si>
  <si>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</si>
  <si>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</si>
  <si>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16.</t>
  </si>
  <si>
    <t>Review of the Performance</t>
  </si>
  <si>
    <t>17.</t>
  </si>
  <si>
    <t>18.</t>
  </si>
  <si>
    <t>Seasonality or Cyclicality of Operations.</t>
  </si>
  <si>
    <t>19.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</si>
  <si>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</si>
  <si>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</si>
  <si>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</si>
  <si>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</si>
  <si>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</si>
  <si>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</si>
  <si>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</si>
  <si>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</si>
  <si>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</si>
  <si>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</si>
  <si>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</si>
  <si>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</si>
  <si>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</si>
  <si>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</si>
  <si>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</si>
  <si>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</si>
  <si>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</si>
  <si>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</si>
  <si>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</si>
  <si>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</si>
  <si>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</si>
  <si>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</si>
  <si>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</si>
  <si>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</si>
  <si>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</si>
  <si>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</si>
  <si>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</si>
  <si>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</si>
  <si>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</si>
  <si>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</si>
  <si>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</si>
  <si>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</si>
  <si>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</si>
  <si>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</si>
  <si>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</si>
  <si>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</si>
  <si>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</si>
  <si>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</si>
  <si>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</si>
  <si>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</si>
  <si>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</si>
  <si>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</si>
  <si>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</si>
  <si>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</si>
  <si>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</si>
  <si>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</si>
  <si>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</si>
  <si>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</si>
  <si>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</si>
  <si>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</si>
  <si>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</si>
  <si>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</si>
  <si>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</si>
  <si>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</si>
  <si>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</si>
  <si>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Profit/(loss) From Operations</t>
  </si>
  <si>
    <t>Profit/(Loss) after Tax</t>
  </si>
  <si>
    <t>Profit/(Loss) before Tax,</t>
  </si>
  <si>
    <t>Net Profit/(Loss) for the period</t>
  </si>
  <si>
    <t>The Condensed Consolidated Balance Sheet Statement should be read in conjunction with the Annual</t>
  </si>
  <si>
    <t>CONDENSED CONSOLIDATED INCOME STATEMENT</t>
  </si>
  <si>
    <t>12 months ended</t>
  </si>
  <si>
    <t>Earnings / (Loss) per share in cents</t>
  </si>
  <si>
    <t>Net Profit/(Loss) before tax</t>
  </si>
  <si>
    <t>Prior year under provision</t>
  </si>
  <si>
    <t>Executive Share Option Scheme :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</si>
  <si>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</si>
  <si>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</si>
  <si>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</si>
  <si>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held on October 19, 2000. All terms and conditions pursuant to the SC's approval were met on December</t>
  </si>
  <si>
    <t>15, 2000.</t>
  </si>
  <si>
    <t>31 December</t>
  </si>
  <si>
    <t>factors.</t>
  </si>
  <si>
    <t>Loans decrease</t>
  </si>
  <si>
    <t>435 - 78k</t>
  </si>
  <si>
    <t>74,959 - 72,774k</t>
  </si>
  <si>
    <t>35,306 - 35,800</t>
  </si>
  <si>
    <t>cash on hand decrease</t>
  </si>
  <si>
    <t>Cash on hand Total OD &amp; cash on hand</t>
  </si>
  <si>
    <t>OD &amp; cash on hand decrease</t>
  </si>
  <si>
    <t>2185 - 357 + 494</t>
  </si>
  <si>
    <t>~ loans increase</t>
  </si>
  <si>
    <t>21.</t>
  </si>
  <si>
    <t>22.</t>
  </si>
  <si>
    <t>Valuation of Properties, Plant and Equipment</t>
  </si>
  <si>
    <t>Unusal Items affecting assets, liabilities, equity, net income or cash flows.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</si>
  <si>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</si>
  <si>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</si>
  <si>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</si>
  <si>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</si>
  <si>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</si>
  <si>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</si>
  <si>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Dividends paid separately.</t>
  </si>
  <si>
    <t xml:space="preserve">The Group's business operations in the current quarter is deemed not affected by seasonal or cyclical </t>
  </si>
  <si>
    <t xml:space="preserve">There are no unusal  items affecting assets, liabilities, equity, net income or cash flows during the </t>
  </si>
  <si>
    <t>There is no issuances, cancellations, repurchases, resale and repayments of debt and equity securities in</t>
  </si>
  <si>
    <t>the financial quarter under review.</t>
  </si>
  <si>
    <t>No dividends were paid (aggregate or per share) separately in the financial quarter under review.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</si>
  <si>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</si>
  <si>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</si>
  <si>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</si>
  <si>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</si>
  <si>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</si>
  <si>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</si>
  <si>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</si>
  <si>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</si>
  <si>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</si>
  <si>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</si>
  <si>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20.</t>
  </si>
  <si>
    <t>Auditor's Report.</t>
  </si>
  <si>
    <t>Earnings per share.</t>
  </si>
  <si>
    <t>NG YIM KONG</t>
  </si>
  <si>
    <t>(LS 0008343)</t>
  </si>
  <si>
    <t>(35,878) + 78k</t>
  </si>
  <si>
    <t>There are no changes in the composition of the Group during the financial quarter under review.</t>
  </si>
  <si>
    <t>Terms and conditions, including the By-Laws for the ESOS were approved by the Company in an EGM</t>
  </si>
  <si>
    <t>23.</t>
  </si>
  <si>
    <t>24.</t>
  </si>
  <si>
    <t>25.</t>
  </si>
  <si>
    <t>Variance of Actual Results from Forcasted Profit and Shortfall in the Profit Guarantee.</t>
  </si>
  <si>
    <t>The audit report for the Group's Annual Report for the year ended 31 December 2004 was not qualified.</t>
  </si>
  <si>
    <t>2005</t>
  </si>
  <si>
    <t>2004</t>
  </si>
  <si>
    <t>N/A</t>
  </si>
  <si>
    <t>AS AT 31/12/2004</t>
  </si>
  <si>
    <t>Financial Report for the year ended 31 December 2004.</t>
  </si>
  <si>
    <t>2005</t>
  </si>
  <si>
    <t>2004</t>
  </si>
  <si>
    <t>As at 1st January 2005</t>
  </si>
  <si>
    <t>Report for the year ended 31 December 2004.</t>
  </si>
  <si>
    <t xml:space="preserve">The Condensed Consolidated Cash Flow Statement should be read in conjunction with the Annual Financial </t>
  </si>
  <si>
    <t>As at 1st January 2004</t>
  </si>
  <si>
    <t>The Condensed Consolidated Statement of Changes In Equity should be read in conjunction with the Annual Financial Report for the year ended 31 December 2004.</t>
  </si>
  <si>
    <t xml:space="preserve">Annual Report for the year ended 31 December 2004 have been applied in the preparation of the </t>
  </si>
  <si>
    <t>The Group operates mainly in two industry segments.</t>
  </si>
  <si>
    <t xml:space="preserve">The landed assets of the Group had been revalued by an independent registered valuer on April 14, 2003 and </t>
  </si>
  <si>
    <t xml:space="preserve">booked into the consolidated accounts on December 31, 2004. This exercise resulted in a Group revaluation </t>
  </si>
  <si>
    <t>(2004 : NIL)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</si>
  <si>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</si>
  <si>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</si>
  <si>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</si>
  <si>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</si>
  <si>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</si>
  <si>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</si>
  <si>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There are no changes in contingent liabilities since the last annual balance sheet date.</t>
  </si>
  <si>
    <t>There are also no contingent assets.</t>
  </si>
  <si>
    <t>There are no material events subsequent to the end of the interim period that have not been reflected in the</t>
  </si>
  <si>
    <t>CONDENSED CONSOLIDATED CASH FLOW STATEMENT FOR THE THIRD</t>
  </si>
  <si>
    <t>For the financial quarter ended 31 December 2005</t>
  </si>
  <si>
    <t>FOURTH QUARTER REPORT</t>
  </si>
  <si>
    <t>31/12/2005</t>
  </si>
  <si>
    <t>FOURTH QUARTER REPORT</t>
  </si>
  <si>
    <t>Quarterly report on consolidated results for the Fourth quarter ended 31/12/2005</t>
  </si>
  <si>
    <t>31/12/2005</t>
  </si>
  <si>
    <t>31/12/2004</t>
  </si>
  <si>
    <t>(RM20,841,000 / RM61,919,000 )</t>
  </si>
  <si>
    <t>(RM21,176,000 / RM61,919,000 )</t>
  </si>
  <si>
    <t>CONDENSED CONSOLIDATED BALANCE SHEET AS AT  31 DECEMBER 2005</t>
  </si>
  <si>
    <t>AS AT 31/12/2005</t>
  </si>
  <si>
    <t xml:space="preserve"> FOURTH QUARTER REPORT</t>
  </si>
  <si>
    <t>IN EQUITY FOR THE QUARTER ENDED 31 DECEMBER 2005</t>
  </si>
  <si>
    <t>As at 31st December 2005</t>
  </si>
  <si>
    <t>QUARTER ENDED 31 DECEMBER 2005</t>
  </si>
  <si>
    <t>As at 31st December 2004</t>
  </si>
  <si>
    <t>Financial information by industry segment is as follows (12 months year to-date, ending 31/12/05) : -</t>
  </si>
  <si>
    <t>Group Turnover decreased from RM11.255 million in the third quarter of 2005 to RM10.706 million</t>
  </si>
  <si>
    <t>in the current quarter. Current quarter performance resulted in a profit before tax of RM1.219 million</t>
  </si>
  <si>
    <t>The Group remains cautiously optimistic and shall endeavour to operate satisfactorily for the coming year.</t>
  </si>
  <si>
    <t>Fourth Quarter</t>
  </si>
  <si>
    <t>((RM315,000) / RM61,919,000 )</t>
  </si>
  <si>
    <t>(RM1,261,000 / RM61,919,000 )</t>
  </si>
  <si>
    <t>surplus of RM139.6 million which has been incorporated into the consolidated balance sheet of the group</t>
  </si>
  <si>
    <t>as of 31st December 2004.</t>
  </si>
  <si>
    <t>The ESOS had expired on December 15, 2005 and non of the allocated ESOS options were exercised.</t>
  </si>
  <si>
    <t xml:space="preserve">Ceramics Sdn Bhd, another fully owned subsidiary of GBH for an aggregated consideration of </t>
  </si>
  <si>
    <t>into sale and purchase agreements dated 28 May 2004 to sell their respective landed assets to GBH</t>
  </si>
  <si>
    <t>Goh Ban Huat Berhad ("GBH") and its fully owned subsidiary, GBH Clay Pipes Sdn Bhd had entered</t>
  </si>
  <si>
    <t xml:space="preserve">RM181.5million. On 19 November 2005, Deeds of Revocation  rescinding the sale and purchase </t>
  </si>
  <si>
    <t>agreements  dated 28 May 2004 above were executed. The revocation of the intra-group sale and</t>
  </si>
  <si>
    <t>purchase of landed assets has no effect whatsoever on the consolidated accounts of the group.</t>
  </si>
  <si>
    <t>Group Turnover experienced a 15.22% decrease for the 12 months of 2005 as compared against the</t>
  </si>
  <si>
    <t>12 months of 2004. The Group recorded a profit before tax of RM0.575 million as compared to a loss</t>
  </si>
  <si>
    <t>before tax of RM19.983 million in the previous 12 months.</t>
  </si>
  <si>
    <t>by the Group.</t>
  </si>
  <si>
    <t>The decrease in sales is substantially due to slower market condition for the current financial year.</t>
  </si>
  <si>
    <t>financial quarter under review except for an amount of RM0.60 million for an insurance claim received</t>
  </si>
  <si>
    <t>as compared to a profit before tax of RM0.773 million in the preceding quarter.</t>
  </si>
  <si>
    <t>The current quarter result was aided by a insurance claim of RM0.60 million received during the period.</t>
  </si>
  <si>
    <t>23 February 2006</t>
  </si>
  <si>
    <t>Net assets per share (RM) (sen)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</si>
</sst>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</numFmts>
  <fonts count="22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12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9" fillId="0" borderId="7" xfId="31" applyNumberFormat="1" applyFont="1" applyBorder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8" fontId="9" fillId="0" borderId="0" xfId="31" applyNumberFormat="1" applyFont="1" applyBorder="1" applyAlignment="1">
      <alignment/>
    </xf>
    <xf numFmtId="178" fontId="9" fillId="0" borderId="0" xfId="31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178" fontId="9" fillId="0" borderId="0" xfId="31" applyNumberFormat="1" applyFont="1" applyFill="1" applyAlignment="1">
      <alignment/>
    </xf>
    <xf numFmtId="178" fontId="9" fillId="0" borderId="7" xfId="31" applyNumberFormat="1" applyFont="1" applyFill="1" applyBorder="1" applyAlignment="1">
      <alignment/>
    </xf>
    <xf numFmtId="178" fontId="9" fillId="0" borderId="0" xfId="31" applyNumberFormat="1" applyFont="1" applyFill="1" applyBorder="1" applyAlignment="1">
      <alignment/>
    </xf>
    <xf numFmtId="178" fontId="16" fillId="0" borderId="0" xfId="31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right"/>
    </xf>
    <xf numFmtId="38" fontId="11" fillId="0" borderId="0" xfId="0" applyNumberFormat="1" applyFont="1" applyFill="1" applyBorder="1" applyAlignment="1">
      <alignment/>
    </xf>
    <xf numFmtId="178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0" fillId="0" borderId="16" xfId="0" applyBorder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Border="1" applyAlignment="1" quotePrefix="1">
      <alignment/>
    </xf>
    <xf numFmtId="3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38" fontId="10" fillId="0" borderId="0" xfId="0" applyNumberFormat="1" applyFont="1" applyFill="1" applyBorder="1" applyAlignment="1">
      <alignment/>
    </xf>
    <xf numFmtId="181" fontId="21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1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 quotePrefix="1">
      <alignment horizontal="center"/>
    </xf>
    <xf numFmtId="178" fontId="11" fillId="0" borderId="0" xfId="31" applyNumberFormat="1" applyFont="1" applyFill="1" applyAlignment="1">
      <alignment horizontal="center"/>
    </xf>
    <xf numFmtId="181" fontId="21" fillId="0" borderId="0" xfId="0" applyNumberFormat="1" applyFont="1" applyAlignment="1">
      <alignment horizontal="center"/>
    </xf>
    <xf numFmtId="39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0" fillId="0" borderId="0" xfId="0" applyBorder="1" applyAlignment="1">
      <alignment/>
    </xf>
    <xf numFmtId="0" fontId="15" fillId="4" borderId="0" xfId="0" applyFont="1" applyFill="1" applyAlignment="1">
      <alignment/>
    </xf>
    <xf numFmtId="0" fontId="11" fillId="4" borderId="0" xfId="0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178" fontId="11" fillId="0" borderId="0" xfId="0" applyNumberFormat="1" applyFont="1" applyBorder="1" applyAlignment="1">
      <alignment/>
    </xf>
    <xf numFmtId="41" fontId="18" fillId="4" borderId="0" xfId="0" applyNumberFormat="1" applyFont="1" applyFill="1" applyBorder="1" applyAlignment="1">
      <alignment/>
    </xf>
    <xf numFmtId="41" fontId="20" fillId="4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 horizontal="center"/>
    </xf>
    <xf numFmtId="41" fontId="11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41" fontId="1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4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Hyperlink" xfId="46"/>
    <cellStyle name="Input [yellow]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ormal - Style1" xfId="53"/>
    <cellStyle name="Percent" xfId="54"/>
    <cellStyle name="Percent [0]" xfId="55"/>
    <cellStyle name="Percent [00]" xfId="56"/>
    <cellStyle name="Percent [2]" xfId="57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Text Indent A" xfId="63"/>
    <cellStyle name="Text Indent B" xfId="64"/>
    <cellStyle name="Text Indent C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="75" zoomScaleNormal="75" workbookViewId="0" topLeftCell="A1">
      <selection activeCell="B53" sqref="B53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236</v>
      </c>
      <c r="B2" s="1"/>
    </row>
    <row r="4" spans="1:5" ht="15">
      <c r="A4" s="116" t="s">
        <v>242</v>
      </c>
      <c r="B4" s="117"/>
      <c r="C4" s="117"/>
      <c r="D4" s="117"/>
      <c r="E4" s="117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1" t="s">
        <v>243</v>
      </c>
      <c r="D7" s="7"/>
      <c r="E7" s="21" t="s">
        <v>209</v>
      </c>
    </row>
    <row r="8" spans="3:5" ht="15">
      <c r="C8" s="22" t="s">
        <v>11</v>
      </c>
      <c r="D8" s="7"/>
      <c r="E8" s="22" t="s">
        <v>11</v>
      </c>
    </row>
    <row r="9" ht="15">
      <c r="D9" s="7"/>
    </row>
    <row r="10" ht="15">
      <c r="C10" s="38"/>
    </row>
    <row r="11" spans="1:6" ht="15">
      <c r="A11" s="11"/>
      <c r="B11" s="1" t="s">
        <v>23</v>
      </c>
      <c r="C11" s="40">
        <v>238623</v>
      </c>
      <c r="D11" s="9"/>
      <c r="E11" s="40">
        <v>241759</v>
      </c>
      <c r="F11" s="9"/>
    </row>
    <row r="12" spans="1:6" ht="15">
      <c r="A12" s="3"/>
      <c r="B12" s="1"/>
      <c r="C12" s="40"/>
      <c r="D12" s="9"/>
      <c r="E12" s="40"/>
      <c r="F12" s="9"/>
    </row>
    <row r="13" spans="1:6" ht="15">
      <c r="A13" s="3"/>
      <c r="B13" s="1" t="s">
        <v>30</v>
      </c>
      <c r="C13" s="40">
        <v>606</v>
      </c>
      <c r="D13" s="9"/>
      <c r="E13" s="40">
        <v>306</v>
      </c>
      <c r="F13" s="9"/>
    </row>
    <row r="14" spans="1:6" ht="15">
      <c r="A14" s="3"/>
      <c r="B14" s="1"/>
      <c r="C14" s="40"/>
      <c r="D14" s="9"/>
      <c r="E14" s="40"/>
      <c r="F14" s="9"/>
    </row>
    <row r="15" spans="1:6" ht="15">
      <c r="A15" s="11"/>
      <c r="B15" s="1" t="s">
        <v>25</v>
      </c>
      <c r="C15" s="40">
        <v>1804</v>
      </c>
      <c r="D15" s="9"/>
      <c r="E15" s="40">
        <v>1804</v>
      </c>
      <c r="F15" s="9" t="s">
        <v>14</v>
      </c>
    </row>
    <row r="16" spans="1:6" ht="15">
      <c r="A16" s="3"/>
      <c r="B16" s="1"/>
      <c r="C16" s="40"/>
      <c r="D16" s="9"/>
      <c r="E16" s="40"/>
      <c r="F16" s="9"/>
    </row>
    <row r="17" spans="1:6" ht="15">
      <c r="A17" s="11"/>
      <c r="B17" s="1" t="s">
        <v>93</v>
      </c>
      <c r="C17" s="40">
        <v>0</v>
      </c>
      <c r="D17" s="9"/>
      <c r="E17" s="40">
        <v>0</v>
      </c>
      <c r="F17" s="9" t="s">
        <v>14</v>
      </c>
    </row>
    <row r="18" spans="1:6" ht="15">
      <c r="A18" s="3"/>
      <c r="B18" s="1"/>
      <c r="C18" s="40"/>
      <c r="D18" s="9"/>
      <c r="E18" s="40"/>
      <c r="F18" s="9"/>
    </row>
    <row r="19" spans="1:6" ht="15">
      <c r="A19" s="11"/>
      <c r="B19" s="1" t="s">
        <v>94</v>
      </c>
      <c r="C19" s="50">
        <v>265</v>
      </c>
      <c r="D19" s="9"/>
      <c r="E19" s="50">
        <v>285</v>
      </c>
      <c r="F19" s="9"/>
    </row>
    <row r="20" spans="1:6" ht="15">
      <c r="A20" s="11"/>
      <c r="B20" s="1"/>
      <c r="C20" s="57">
        <f>SUM(C11:C19)</f>
        <v>241298</v>
      </c>
      <c r="D20" s="9"/>
      <c r="E20" s="57">
        <f>SUM(E11:E19)</f>
        <v>244154</v>
      </c>
      <c r="F20" s="9"/>
    </row>
    <row r="21" spans="1:6" ht="15">
      <c r="A21" s="3"/>
      <c r="B21" s="1"/>
      <c r="C21" s="40"/>
      <c r="D21" s="9"/>
      <c r="E21" s="40"/>
      <c r="F21" s="9"/>
    </row>
    <row r="22" spans="1:6" ht="15">
      <c r="A22" s="3"/>
      <c r="C22" s="40"/>
      <c r="D22" s="9"/>
      <c r="E22" s="40"/>
      <c r="F22" s="9"/>
    </row>
    <row r="23" spans="1:6" ht="15">
      <c r="A23" s="11"/>
      <c r="B23" s="1" t="s">
        <v>95</v>
      </c>
      <c r="C23" s="40"/>
      <c r="D23" s="9"/>
      <c r="E23" s="40"/>
      <c r="F23" s="9"/>
    </row>
    <row r="24" spans="1:9" ht="15">
      <c r="A24" s="3"/>
      <c r="B24" s="12" t="s">
        <v>32</v>
      </c>
      <c r="C24" s="44">
        <v>21780</v>
      </c>
      <c r="D24" s="9"/>
      <c r="E24" s="44">
        <v>20175</v>
      </c>
      <c r="F24" s="9"/>
      <c r="G24" s="8"/>
      <c r="H24" s="36"/>
      <c r="I24" s="36"/>
    </row>
    <row r="25" spans="1:9" ht="15">
      <c r="A25" s="3"/>
      <c r="B25" s="12" t="s">
        <v>97</v>
      </c>
      <c r="C25" s="45">
        <v>14924</v>
      </c>
      <c r="D25" s="9"/>
      <c r="E25" s="45">
        <v>17364</v>
      </c>
      <c r="F25" s="9"/>
      <c r="G25" s="8"/>
      <c r="H25" s="36"/>
      <c r="I25" s="36"/>
    </row>
    <row r="26" spans="1:9" ht="15">
      <c r="A26" s="3"/>
      <c r="B26" s="12" t="s">
        <v>96</v>
      </c>
      <c r="C26" s="45">
        <v>82</v>
      </c>
      <c r="D26" s="9"/>
      <c r="E26" s="45">
        <v>986</v>
      </c>
      <c r="F26" s="9"/>
      <c r="G26" s="36"/>
      <c r="H26" s="36"/>
      <c r="I26" s="36"/>
    </row>
    <row r="27" spans="1:9" ht="15">
      <c r="A27" s="3"/>
      <c r="B27" s="2" t="s">
        <v>33</v>
      </c>
      <c r="C27" s="58">
        <f>SUM(C24:C26)</f>
        <v>36786</v>
      </c>
      <c r="D27" s="8"/>
      <c r="E27" s="58">
        <f>SUM(E24:E26)</f>
        <v>38525</v>
      </c>
      <c r="F27" s="9"/>
      <c r="G27" s="36"/>
      <c r="H27" s="36"/>
      <c r="I27" s="36"/>
    </row>
    <row r="28" spans="1:9" ht="15">
      <c r="A28" s="3"/>
      <c r="C28" s="42" t="s">
        <v>14</v>
      </c>
      <c r="D28" s="8"/>
      <c r="E28" s="42" t="s">
        <v>14</v>
      </c>
      <c r="F28" s="9"/>
      <c r="G28" s="36"/>
      <c r="H28" s="36"/>
      <c r="I28" s="36"/>
    </row>
    <row r="29" spans="1:9" ht="15">
      <c r="A29" s="11"/>
      <c r="B29" s="1" t="s">
        <v>35</v>
      </c>
      <c r="C29" s="40"/>
      <c r="D29" s="9"/>
      <c r="E29" s="40"/>
      <c r="F29" s="9"/>
      <c r="G29" s="36"/>
      <c r="H29" s="36"/>
      <c r="I29" s="36"/>
    </row>
    <row r="30" spans="1:9" ht="15">
      <c r="A30" s="3"/>
      <c r="B30" s="12" t="s">
        <v>98</v>
      </c>
      <c r="C30" s="44">
        <v>26998</v>
      </c>
      <c r="D30" s="9"/>
      <c r="E30" s="44">
        <v>26487</v>
      </c>
      <c r="F30" s="9"/>
      <c r="G30" s="8"/>
      <c r="H30" s="36"/>
      <c r="I30" s="36"/>
    </row>
    <row r="31" spans="1:9" ht="15">
      <c r="A31" s="3"/>
      <c r="B31" s="12" t="s">
        <v>99</v>
      </c>
      <c r="C31" s="45">
        <v>26276</v>
      </c>
      <c r="D31" s="9"/>
      <c r="E31" s="45">
        <v>51017</v>
      </c>
      <c r="F31" s="9"/>
      <c r="G31" s="8"/>
      <c r="H31" s="8"/>
      <c r="I31" s="112"/>
    </row>
    <row r="32" spans="1:9" ht="15">
      <c r="A32" s="3"/>
      <c r="B32" s="12" t="s">
        <v>36</v>
      </c>
      <c r="C32" s="45">
        <v>3515</v>
      </c>
      <c r="D32" s="9"/>
      <c r="E32" s="45">
        <v>3315</v>
      </c>
      <c r="F32" s="9"/>
      <c r="G32" s="8"/>
      <c r="H32" s="36"/>
      <c r="I32" s="36"/>
    </row>
    <row r="33" spans="1:9" ht="15">
      <c r="A33" s="3"/>
      <c r="C33" s="58">
        <f>SUM(C30:C32)</f>
        <v>56789</v>
      </c>
      <c r="D33" s="9"/>
      <c r="E33" s="58">
        <f>SUM(E30:E32)</f>
        <v>80819</v>
      </c>
      <c r="F33" s="9"/>
      <c r="G33" s="36"/>
      <c r="H33" s="36"/>
      <c r="I33" s="36"/>
    </row>
    <row r="34" spans="1:9" ht="15">
      <c r="A34" s="3"/>
      <c r="C34" s="40"/>
      <c r="D34" s="9"/>
      <c r="E34" s="40"/>
      <c r="F34" s="9"/>
      <c r="G34" s="36"/>
      <c r="H34" s="36"/>
      <c r="I34" s="36"/>
    </row>
    <row r="35" spans="1:9" ht="15">
      <c r="A35" s="11"/>
      <c r="B35" s="1" t="s">
        <v>38</v>
      </c>
      <c r="C35" s="40">
        <f>+C27-C33</f>
        <v>-20003</v>
      </c>
      <c r="D35" s="9"/>
      <c r="E35" s="40">
        <f>+E27-E33</f>
        <v>-42294</v>
      </c>
      <c r="F35" s="9"/>
      <c r="G35" s="36"/>
      <c r="H35" s="36"/>
      <c r="I35" s="36"/>
    </row>
    <row r="36" spans="1:9" ht="15">
      <c r="A36" s="3"/>
      <c r="C36" s="40"/>
      <c r="D36" s="9"/>
      <c r="E36" s="40"/>
      <c r="F36" s="9"/>
      <c r="G36" s="36"/>
      <c r="H36" s="36"/>
      <c r="I36" s="36"/>
    </row>
    <row r="37" spans="1:9" ht="15.75" thickBot="1">
      <c r="A37" s="3"/>
      <c r="C37" s="59">
        <f>+(C35)+(C20)</f>
        <v>221295</v>
      </c>
      <c r="D37" s="9"/>
      <c r="E37" s="59">
        <f>+(E35)+(E20)</f>
        <v>201860</v>
      </c>
      <c r="F37" s="9"/>
      <c r="G37" s="36"/>
      <c r="H37" s="36"/>
      <c r="I37" s="36"/>
    </row>
    <row r="38" spans="1:9" ht="15.75" thickTop="1">
      <c r="A38" s="3"/>
      <c r="C38" s="42"/>
      <c r="D38" s="9"/>
      <c r="E38" s="42"/>
      <c r="F38" s="9"/>
      <c r="G38" s="36"/>
      <c r="H38" s="36"/>
      <c r="I38" s="36"/>
    </row>
    <row r="39" spans="1:9" ht="15">
      <c r="A39" s="11"/>
      <c r="C39" s="40"/>
      <c r="D39" s="9"/>
      <c r="E39" s="40"/>
      <c r="F39" s="9"/>
      <c r="G39" s="36"/>
      <c r="H39" s="36"/>
      <c r="I39" s="36"/>
    </row>
    <row r="40" spans="1:9" ht="15">
      <c r="A40" s="3"/>
      <c r="B40" s="2" t="s">
        <v>41</v>
      </c>
      <c r="C40" s="40">
        <v>61919</v>
      </c>
      <c r="D40" s="9"/>
      <c r="E40" s="40">
        <v>61919</v>
      </c>
      <c r="F40" s="9"/>
      <c r="G40" s="36"/>
      <c r="H40" s="36"/>
      <c r="I40" s="36"/>
    </row>
    <row r="41" spans="1:9" ht="15">
      <c r="A41" s="3"/>
      <c r="B41" s="2" t="s">
        <v>42</v>
      </c>
      <c r="C41" s="55">
        <v>115486</v>
      </c>
      <c r="D41" s="9"/>
      <c r="E41" s="55">
        <v>115171</v>
      </c>
      <c r="F41" s="9"/>
      <c r="G41" s="114"/>
      <c r="H41" s="36"/>
      <c r="I41" s="36"/>
    </row>
    <row r="42" spans="1:9" ht="15">
      <c r="A42" s="3"/>
      <c r="B42" s="1" t="s">
        <v>40</v>
      </c>
      <c r="C42" s="40">
        <f>SUM(C40:C41)</f>
        <v>177405</v>
      </c>
      <c r="D42" s="9"/>
      <c r="E42" s="40">
        <f>SUM(E40:E41)</f>
        <v>177090</v>
      </c>
      <c r="F42" s="9"/>
      <c r="G42" s="115"/>
      <c r="H42" s="36"/>
      <c r="I42" s="36"/>
    </row>
    <row r="43" spans="1:9" ht="15">
      <c r="A43" s="3"/>
      <c r="B43" s="1"/>
      <c r="C43" s="40"/>
      <c r="D43" s="9"/>
      <c r="E43" s="40"/>
      <c r="F43" s="9"/>
      <c r="G43" s="36"/>
      <c r="H43" s="36"/>
      <c r="I43" s="36"/>
    </row>
    <row r="44" spans="1:9" ht="15">
      <c r="A44" s="11"/>
      <c r="B44" s="1" t="s">
        <v>16</v>
      </c>
      <c r="C44" s="40">
        <v>0</v>
      </c>
      <c r="D44" s="9"/>
      <c r="E44" s="40">
        <v>0</v>
      </c>
      <c r="F44" s="9"/>
      <c r="G44" s="36"/>
      <c r="H44" s="36"/>
      <c r="I44" s="36"/>
    </row>
    <row r="45" spans="1:9" ht="15">
      <c r="A45" s="3"/>
      <c r="B45" s="1"/>
      <c r="C45" s="40"/>
      <c r="D45" s="9"/>
      <c r="E45" s="40"/>
      <c r="F45" s="9"/>
      <c r="G45" s="36"/>
      <c r="H45" s="36"/>
      <c r="I45" s="36"/>
    </row>
    <row r="46" spans="1:9" ht="15">
      <c r="A46" s="11"/>
      <c r="B46" s="1" t="s">
        <v>100</v>
      </c>
      <c r="C46" s="38"/>
      <c r="E46" s="38"/>
      <c r="F46" s="9"/>
      <c r="G46" s="36"/>
      <c r="H46" s="36"/>
      <c r="I46" s="36"/>
    </row>
    <row r="47" spans="1:9" ht="15">
      <c r="A47" s="3"/>
      <c r="B47" s="12" t="s">
        <v>101</v>
      </c>
      <c r="C47" s="40">
        <v>39820</v>
      </c>
      <c r="D47" s="9"/>
      <c r="E47" s="40">
        <v>20933</v>
      </c>
      <c r="F47" s="9"/>
      <c r="G47" s="36"/>
      <c r="H47" s="36"/>
      <c r="I47" s="112"/>
    </row>
    <row r="48" spans="1:9" ht="15">
      <c r="A48" s="11"/>
      <c r="B48" s="12" t="s">
        <v>102</v>
      </c>
      <c r="C48" s="40">
        <v>0</v>
      </c>
      <c r="D48" s="9"/>
      <c r="E48" s="40">
        <v>0</v>
      </c>
      <c r="F48" s="9"/>
      <c r="G48" s="36"/>
      <c r="H48" s="36"/>
      <c r="I48" s="36"/>
    </row>
    <row r="49" spans="1:9" ht="15">
      <c r="A49" s="11"/>
      <c r="B49" s="12" t="s">
        <v>103</v>
      </c>
      <c r="C49" s="40">
        <v>4070</v>
      </c>
      <c r="D49" s="9"/>
      <c r="E49" s="40">
        <v>3837</v>
      </c>
      <c r="F49" s="9"/>
      <c r="G49" s="36"/>
      <c r="H49" s="36"/>
      <c r="I49" s="36"/>
    </row>
    <row r="50" spans="1:9" ht="15">
      <c r="A50" s="3"/>
      <c r="B50" s="1"/>
      <c r="C50" s="40"/>
      <c r="D50" s="9"/>
      <c r="E50" s="40"/>
      <c r="F50" s="9"/>
      <c r="G50" s="36"/>
      <c r="H50" s="36"/>
      <c r="I50" s="36"/>
    </row>
    <row r="51" spans="1:9" ht="15.75" thickBot="1">
      <c r="A51" s="3"/>
      <c r="B51" s="1"/>
      <c r="C51" s="59">
        <f>SUM(C42:C50)</f>
        <v>221295</v>
      </c>
      <c r="D51" s="9"/>
      <c r="E51" s="59">
        <f>SUM(E42:E50)</f>
        <v>201860</v>
      </c>
      <c r="F51" s="9"/>
      <c r="G51" s="36"/>
      <c r="H51" s="36"/>
      <c r="I51" s="36"/>
    </row>
    <row r="52" spans="1:9" ht="15.75" thickTop="1">
      <c r="A52" s="3"/>
      <c r="B52" s="1"/>
      <c r="C52" s="42"/>
      <c r="D52" s="9"/>
      <c r="E52" s="42"/>
      <c r="F52" s="9"/>
      <c r="G52" s="36"/>
      <c r="H52" s="36"/>
      <c r="I52" s="36"/>
    </row>
    <row r="53" spans="1:9" ht="15">
      <c r="A53" s="11"/>
      <c r="B53" s="1" t="s">
        <v>274</v>
      </c>
      <c r="C53" s="43">
        <f>(+C20+C27-C33-C47-C49)/C40</f>
        <v>2.8651141006799206</v>
      </c>
      <c r="D53" s="9"/>
      <c r="E53" s="43">
        <f>(+E20+E27-E33-E47-E49)/E40</f>
        <v>2.8600268092184953</v>
      </c>
      <c r="F53" s="9"/>
      <c r="G53" s="36"/>
      <c r="H53" s="36"/>
      <c r="I53" s="36"/>
    </row>
    <row r="54" spans="1:9" ht="15">
      <c r="A54" s="7"/>
      <c r="C54" s="9"/>
      <c r="D54" s="9"/>
      <c r="E54" s="9"/>
      <c r="F54" s="9"/>
      <c r="G54" s="36"/>
      <c r="H54" s="36"/>
      <c r="I54" s="36"/>
    </row>
    <row r="55" spans="2:9" ht="15">
      <c r="B55" s="2" t="s">
        <v>144</v>
      </c>
      <c r="D55"/>
      <c r="E55"/>
      <c r="F55" s="9"/>
      <c r="G55" s="36"/>
      <c r="H55" s="36"/>
      <c r="I55" s="36"/>
    </row>
    <row r="56" spans="2:9" ht="15">
      <c r="B56" s="2" t="s">
        <v>210</v>
      </c>
      <c r="C56"/>
      <c r="D56"/>
      <c r="E56"/>
      <c r="F56" s="9"/>
      <c r="G56" s="36"/>
      <c r="H56" s="36"/>
      <c r="I56" s="36"/>
    </row>
    <row r="57" spans="3:9" ht="15">
      <c r="C57" s="9"/>
      <c r="D57" s="9"/>
      <c r="E57" s="9"/>
      <c r="F57" s="9"/>
      <c r="G57" s="36"/>
      <c r="H57" s="36"/>
      <c r="I57" s="36"/>
    </row>
    <row r="58" spans="3:9" ht="15">
      <c r="C58" s="9"/>
      <c r="D58" s="9"/>
      <c r="E58" s="9"/>
      <c r="F58" s="9"/>
      <c r="G58" s="36"/>
      <c r="H58" s="36"/>
      <c r="I58" s="36"/>
    </row>
    <row r="59" spans="3:9" ht="15">
      <c r="C59" s="9"/>
      <c r="D59" s="9"/>
      <c r="E59" s="9"/>
      <c r="F59" s="9"/>
      <c r="G59" s="36"/>
      <c r="H59" s="36"/>
      <c r="I59" s="36"/>
    </row>
    <row r="60" spans="3:9" ht="15">
      <c r="C60" s="9"/>
      <c r="D60" s="9"/>
      <c r="E60" s="9"/>
      <c r="F60" s="9"/>
      <c r="G60" s="36"/>
      <c r="H60" s="36"/>
      <c r="I60" s="36"/>
    </row>
    <row r="61" spans="3:9" ht="15">
      <c r="C61" s="9"/>
      <c r="D61" s="9"/>
      <c r="E61" s="9"/>
      <c r="F61" s="9"/>
      <c r="G61" s="36"/>
      <c r="H61" s="36"/>
      <c r="I61" s="36"/>
    </row>
    <row r="62" spans="3:9" ht="15">
      <c r="C62" s="9"/>
      <c r="D62" s="9"/>
      <c r="E62" s="9"/>
      <c r="F62" s="9"/>
      <c r="G62" s="36"/>
      <c r="H62" s="36"/>
      <c r="I62" s="36"/>
    </row>
    <row r="63" spans="3:9" ht="15">
      <c r="C63" s="9"/>
      <c r="D63" s="9"/>
      <c r="E63" s="9"/>
      <c r="F63" s="9"/>
      <c r="G63" s="36"/>
      <c r="H63" s="36"/>
      <c r="I63" s="36"/>
    </row>
    <row r="64" spans="3:9" ht="15">
      <c r="C64" s="9"/>
      <c r="D64" s="9"/>
      <c r="E64" s="9"/>
      <c r="F64" s="9"/>
      <c r="G64" s="36"/>
      <c r="H64" s="36"/>
      <c r="I64" s="36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75" zoomScaleNormal="75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52" sqref="D52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11" ht="15">
      <c r="A1" s="1" t="s">
        <v>0</v>
      </c>
      <c r="B1" s="1"/>
      <c r="C1" s="1"/>
      <c r="D1" s="1"/>
      <c r="E1" s="1"/>
      <c r="F1" s="1"/>
      <c r="K1" s="36"/>
    </row>
    <row r="2" spans="1:11" ht="15">
      <c r="A2" s="1" t="s">
        <v>236</v>
      </c>
      <c r="B2" s="1"/>
      <c r="C2" s="1"/>
      <c r="D2" s="1"/>
      <c r="E2" s="1"/>
      <c r="F2" s="1"/>
      <c r="K2" s="36"/>
    </row>
    <row r="3" ht="15">
      <c r="K3" s="36"/>
    </row>
    <row r="4" spans="1:11" ht="15">
      <c r="A4" s="116" t="s">
        <v>237</v>
      </c>
      <c r="B4" s="116"/>
      <c r="C4" s="116"/>
      <c r="D4" s="116"/>
      <c r="E4" s="116"/>
      <c r="F4" s="116"/>
      <c r="G4" s="116"/>
      <c r="H4" s="116"/>
      <c r="I4" s="116"/>
      <c r="K4" s="36"/>
    </row>
    <row r="5" spans="1:11" ht="15">
      <c r="A5" s="118" t="s">
        <v>1</v>
      </c>
      <c r="B5" s="118"/>
      <c r="C5" s="118"/>
      <c r="D5" s="118"/>
      <c r="E5" s="118"/>
      <c r="F5" s="118"/>
      <c r="G5" s="118"/>
      <c r="H5" s="118"/>
      <c r="I5" s="118"/>
      <c r="K5" s="36"/>
    </row>
    <row r="6" spans="1:11" ht="15">
      <c r="A6" s="116" t="s">
        <v>145</v>
      </c>
      <c r="B6" s="116"/>
      <c r="C6" s="116"/>
      <c r="D6" s="116"/>
      <c r="E6" s="116"/>
      <c r="F6" s="116"/>
      <c r="G6" s="116"/>
      <c r="H6" s="116"/>
      <c r="I6" s="116"/>
      <c r="K6" s="36"/>
    </row>
    <row r="7" spans="1:11" ht="15">
      <c r="A7" s="1"/>
      <c r="C7" s="1"/>
      <c r="D7" s="1"/>
      <c r="E7" s="1"/>
      <c r="F7" s="1"/>
      <c r="K7" s="36"/>
    </row>
    <row r="8" spans="4:11" ht="15">
      <c r="D8" s="116" t="s">
        <v>2</v>
      </c>
      <c r="E8" s="117"/>
      <c r="G8" s="116" t="s">
        <v>3</v>
      </c>
      <c r="H8" s="117"/>
      <c r="K8" s="36"/>
    </row>
    <row r="9" spans="4:11" ht="15">
      <c r="D9" s="5" t="s">
        <v>4</v>
      </c>
      <c r="E9" s="5" t="s">
        <v>5</v>
      </c>
      <c r="F9" s="5"/>
      <c r="G9" s="5" t="s">
        <v>4</v>
      </c>
      <c r="H9" s="5" t="s">
        <v>5</v>
      </c>
      <c r="K9" s="36"/>
    </row>
    <row r="10" spans="4:11" ht="15">
      <c r="D10" s="5" t="s">
        <v>6</v>
      </c>
      <c r="E10" s="5" t="s">
        <v>7</v>
      </c>
      <c r="F10" s="5"/>
      <c r="G10" s="5" t="s">
        <v>6</v>
      </c>
      <c r="H10" s="5" t="s">
        <v>7</v>
      </c>
      <c r="K10" s="36"/>
    </row>
    <row r="11" spans="4:11" ht="15">
      <c r="D11" s="5" t="s">
        <v>8</v>
      </c>
      <c r="E11" s="5" t="s">
        <v>8</v>
      </c>
      <c r="F11" s="5"/>
      <c r="G11" s="5" t="s">
        <v>9</v>
      </c>
      <c r="H11" s="5" t="s">
        <v>10</v>
      </c>
      <c r="K11" s="36"/>
    </row>
    <row r="12" spans="4:11" ht="15">
      <c r="D12" s="6" t="s">
        <v>238</v>
      </c>
      <c r="E12" s="6" t="s">
        <v>239</v>
      </c>
      <c r="F12" s="7"/>
      <c r="G12" s="6" t="s">
        <v>238</v>
      </c>
      <c r="H12" s="6" t="s">
        <v>239</v>
      </c>
      <c r="K12" s="36"/>
    </row>
    <row r="13" spans="4:11" ht="15">
      <c r="D13" s="7" t="s">
        <v>11</v>
      </c>
      <c r="E13" s="7" t="s">
        <v>11</v>
      </c>
      <c r="F13" s="7"/>
      <c r="G13" s="7" t="s">
        <v>11</v>
      </c>
      <c r="H13" s="7" t="s">
        <v>11</v>
      </c>
      <c r="K13" s="36"/>
    </row>
    <row r="14" ht="15">
      <c r="K14" s="111"/>
    </row>
    <row r="15" spans="3:11" ht="15">
      <c r="C15" s="2" t="s">
        <v>12</v>
      </c>
      <c r="D15" s="42">
        <v>10707</v>
      </c>
      <c r="E15" s="42">
        <v>14669</v>
      </c>
      <c r="F15" s="42"/>
      <c r="G15" s="42">
        <v>42691</v>
      </c>
      <c r="H15" s="42">
        <v>50353</v>
      </c>
      <c r="K15" s="109"/>
    </row>
    <row r="16" spans="4:11" ht="15">
      <c r="D16" s="40"/>
      <c r="E16" s="40"/>
      <c r="F16" s="40"/>
      <c r="G16" s="40"/>
      <c r="H16" s="40"/>
      <c r="K16" s="112"/>
    </row>
    <row r="17" spans="3:11" ht="15">
      <c r="C17" s="2" t="s">
        <v>104</v>
      </c>
      <c r="D17" s="42">
        <v>-9466</v>
      </c>
      <c r="E17" s="42">
        <v>-33839</v>
      </c>
      <c r="F17" s="42"/>
      <c r="G17" s="42">
        <v>-38112</v>
      </c>
      <c r="H17" s="42">
        <v>-64451</v>
      </c>
      <c r="K17" s="110"/>
    </row>
    <row r="18" spans="4:11" ht="15">
      <c r="D18" s="40"/>
      <c r="E18" s="40"/>
      <c r="F18" s="40"/>
      <c r="G18" s="40"/>
      <c r="H18" s="40"/>
      <c r="K18" s="112"/>
    </row>
    <row r="19" spans="3:11" ht="15">
      <c r="C19" s="2" t="s">
        <v>105</v>
      </c>
      <c r="D19" s="55">
        <v>1003</v>
      </c>
      <c r="E19" s="55">
        <v>0</v>
      </c>
      <c r="F19" s="55"/>
      <c r="G19" s="55">
        <v>1058</v>
      </c>
      <c r="H19" s="55">
        <v>15</v>
      </c>
      <c r="K19" s="109"/>
    </row>
    <row r="20" spans="4:11" ht="15">
      <c r="D20" s="38"/>
      <c r="E20" s="38"/>
      <c r="F20" s="38"/>
      <c r="G20" s="38"/>
      <c r="H20" s="38"/>
      <c r="K20" s="113"/>
    </row>
    <row r="21" spans="3:11" ht="15">
      <c r="C21" s="2" t="s">
        <v>140</v>
      </c>
      <c r="D21" s="40">
        <f>SUM(D15:D19)</f>
        <v>2244</v>
      </c>
      <c r="E21" s="40">
        <f>SUM(E15:E19)</f>
        <v>-19170</v>
      </c>
      <c r="F21" s="40"/>
      <c r="G21" s="40">
        <f>SUM(G15:G19)</f>
        <v>5637</v>
      </c>
      <c r="H21" s="40">
        <f>SUM(H15:H19)</f>
        <v>-14083</v>
      </c>
      <c r="K21" s="112"/>
    </row>
    <row r="22" spans="4:11" ht="15">
      <c r="D22" s="40"/>
      <c r="E22" s="40"/>
      <c r="F22" s="40"/>
      <c r="G22" s="40"/>
      <c r="H22" s="40"/>
      <c r="K22" s="112"/>
    </row>
    <row r="23" spans="3:11" ht="15">
      <c r="C23" s="2" t="s">
        <v>13</v>
      </c>
      <c r="D23" s="40">
        <v>-1025</v>
      </c>
      <c r="E23" s="40">
        <v>-1400</v>
      </c>
      <c r="F23" s="40"/>
      <c r="G23" s="42">
        <v>-5222</v>
      </c>
      <c r="H23" s="42">
        <v>-5900</v>
      </c>
      <c r="K23" s="109"/>
    </row>
    <row r="24" spans="4:11" ht="15">
      <c r="D24" s="40"/>
      <c r="E24" s="40"/>
      <c r="F24" s="40"/>
      <c r="G24" s="40"/>
      <c r="H24" s="40"/>
      <c r="K24" s="112"/>
    </row>
    <row r="25" spans="3:11" ht="15">
      <c r="C25" s="2" t="s">
        <v>106</v>
      </c>
      <c r="D25" s="55">
        <v>0</v>
      </c>
      <c r="E25" s="55">
        <v>0</v>
      </c>
      <c r="F25" s="55"/>
      <c r="G25" s="55">
        <v>0</v>
      </c>
      <c r="H25" s="55">
        <v>0</v>
      </c>
      <c r="K25" s="112"/>
    </row>
    <row r="26" spans="4:11" ht="15">
      <c r="D26" s="40"/>
      <c r="E26" s="40"/>
      <c r="F26" s="40"/>
      <c r="G26" s="40"/>
      <c r="H26" s="40"/>
      <c r="K26" s="112"/>
    </row>
    <row r="27" spans="3:11" ht="15">
      <c r="C27" s="2" t="s">
        <v>142</v>
      </c>
      <c r="D27" s="40">
        <f>SUM(D21:D25)</f>
        <v>1219</v>
      </c>
      <c r="E27" s="40">
        <f>SUM(E21:E25)</f>
        <v>-20570</v>
      </c>
      <c r="F27" s="40"/>
      <c r="G27" s="40">
        <v>575</v>
      </c>
      <c r="H27" s="40">
        <f>SUM(H21:H25)</f>
        <v>-19983</v>
      </c>
      <c r="K27" s="112"/>
    </row>
    <row r="28" spans="4:11" ht="15">
      <c r="D28" s="40"/>
      <c r="E28" s="40"/>
      <c r="F28" s="40"/>
      <c r="G28" s="40"/>
      <c r="H28" s="40"/>
      <c r="K28" s="112"/>
    </row>
    <row r="29" spans="3:11" ht="15">
      <c r="C29" s="2" t="s">
        <v>107</v>
      </c>
      <c r="D29" s="55">
        <v>42</v>
      </c>
      <c r="E29" s="55">
        <v>-606</v>
      </c>
      <c r="F29" s="55"/>
      <c r="G29" s="55">
        <v>-260</v>
      </c>
      <c r="H29" s="55">
        <v>-858</v>
      </c>
      <c r="K29" s="109"/>
    </row>
    <row r="30" spans="4:11" ht="15">
      <c r="D30" s="40"/>
      <c r="E30" s="40"/>
      <c r="F30" s="40"/>
      <c r="G30" s="40"/>
      <c r="H30" s="40"/>
      <c r="K30" s="112"/>
    </row>
    <row r="31" spans="3:11" ht="15">
      <c r="C31" s="2" t="s">
        <v>141</v>
      </c>
      <c r="D31" s="40">
        <f>SUM(D27:D29)</f>
        <v>1261</v>
      </c>
      <c r="E31" s="40">
        <f>SUM(E27:E29)</f>
        <v>-21176</v>
      </c>
      <c r="F31" s="40"/>
      <c r="G31" s="40">
        <f>SUM(G27:G29)</f>
        <v>315</v>
      </c>
      <c r="H31" s="40">
        <f>SUM(H27:H29)</f>
        <v>-20841</v>
      </c>
      <c r="K31" s="112"/>
    </row>
    <row r="32" spans="4:11" ht="15">
      <c r="D32" s="38"/>
      <c r="E32" s="38"/>
      <c r="F32" s="38"/>
      <c r="G32" s="38"/>
      <c r="H32" s="38"/>
      <c r="K32" s="113"/>
    </row>
    <row r="33" spans="3:11" ht="15">
      <c r="C33" s="2" t="s">
        <v>15</v>
      </c>
      <c r="D33" s="55">
        <v>0</v>
      </c>
      <c r="E33" s="55">
        <v>0</v>
      </c>
      <c r="F33" s="55"/>
      <c r="G33" s="55">
        <v>0</v>
      </c>
      <c r="H33" s="55">
        <v>0</v>
      </c>
      <c r="K33" s="112"/>
    </row>
    <row r="34" spans="4:11" ht="15">
      <c r="D34" s="40"/>
      <c r="E34" s="40"/>
      <c r="F34" s="40"/>
      <c r="G34" s="40"/>
      <c r="H34" s="40"/>
      <c r="K34" s="112"/>
    </row>
    <row r="35" spans="3:11" ht="15">
      <c r="C35" s="2" t="s">
        <v>143</v>
      </c>
      <c r="D35" s="40">
        <f>SUM(D31:D33)</f>
        <v>1261</v>
      </c>
      <c r="E35" s="40">
        <f>SUM(E31:E33)</f>
        <v>-21176</v>
      </c>
      <c r="F35" s="40"/>
      <c r="G35" s="40">
        <f>SUM(G31:G33)</f>
        <v>315</v>
      </c>
      <c r="H35" s="40">
        <f>SUM(H31:H33)</f>
        <v>-20841</v>
      </c>
      <c r="K35" s="112"/>
    </row>
    <row r="36" spans="4:11" ht="15">
      <c r="D36" s="55"/>
      <c r="E36" s="55"/>
      <c r="F36" s="55"/>
      <c r="G36" s="55"/>
      <c r="H36" s="55"/>
      <c r="K36" s="112"/>
    </row>
    <row r="37" spans="4:11" ht="15">
      <c r="D37" s="40"/>
      <c r="E37" s="40"/>
      <c r="F37" s="40"/>
      <c r="G37" s="40"/>
      <c r="H37" s="40"/>
      <c r="K37" s="113"/>
    </row>
    <row r="38" spans="4:8" ht="15">
      <c r="D38" s="38"/>
      <c r="E38" s="38"/>
      <c r="F38" s="38"/>
      <c r="G38" s="38"/>
      <c r="H38" s="38"/>
    </row>
    <row r="39" spans="3:8" ht="15">
      <c r="C39" s="2" t="s">
        <v>147</v>
      </c>
      <c r="D39" s="43"/>
      <c r="E39" s="43"/>
      <c r="F39" s="43"/>
      <c r="G39" s="43"/>
      <c r="H39" s="43"/>
    </row>
    <row r="40" spans="4:8" ht="15">
      <c r="D40" s="38"/>
      <c r="E40" s="38"/>
      <c r="F40" s="38"/>
      <c r="G40" s="38"/>
      <c r="H40" s="38"/>
    </row>
    <row r="41" spans="2:8" ht="15">
      <c r="B41" s="2" t="s">
        <v>17</v>
      </c>
      <c r="C41" s="2" t="s">
        <v>18</v>
      </c>
      <c r="D41" s="89">
        <v>2.04</v>
      </c>
      <c r="E41" s="89">
        <v>-34.2</v>
      </c>
      <c r="F41" s="43"/>
      <c r="G41" s="43">
        <v>0.51</v>
      </c>
      <c r="H41" s="43">
        <v>-33.66</v>
      </c>
    </row>
    <row r="42" spans="3:8" ht="15">
      <c r="C42" s="2" t="s">
        <v>19</v>
      </c>
      <c r="D42" s="81" t="s">
        <v>255</v>
      </c>
      <c r="E42" s="81" t="s">
        <v>241</v>
      </c>
      <c r="F42" s="43"/>
      <c r="G42" s="81" t="s">
        <v>254</v>
      </c>
      <c r="H42" s="81" t="s">
        <v>240</v>
      </c>
    </row>
    <row r="43" spans="4:8" ht="15">
      <c r="D43" s="97"/>
      <c r="E43" s="81"/>
      <c r="F43" s="43"/>
      <c r="G43" s="43"/>
      <c r="H43" s="43"/>
    </row>
    <row r="44" spans="4:8" ht="15">
      <c r="D44" s="43"/>
      <c r="E44" s="43"/>
      <c r="F44" s="43"/>
      <c r="G44" s="43"/>
      <c r="H44" s="43"/>
    </row>
    <row r="45" spans="2:8" ht="15">
      <c r="B45" s="2" t="s">
        <v>20</v>
      </c>
      <c r="C45" s="2" t="s">
        <v>21</v>
      </c>
      <c r="D45" s="56" t="s">
        <v>208</v>
      </c>
      <c r="E45" s="56" t="s">
        <v>208</v>
      </c>
      <c r="F45" s="56"/>
      <c r="G45" s="56" t="s">
        <v>208</v>
      </c>
      <c r="H45" s="56" t="s">
        <v>208</v>
      </c>
    </row>
    <row r="46" spans="3:8" ht="15">
      <c r="C46" s="2" t="s">
        <v>19</v>
      </c>
      <c r="D46" s="90"/>
      <c r="E46" s="90"/>
      <c r="F46" s="43"/>
      <c r="G46" s="91"/>
      <c r="H46" s="91"/>
    </row>
    <row r="47" spans="4:8" ht="15">
      <c r="D47" s="82"/>
      <c r="E47" s="56"/>
      <c r="F47" s="43"/>
      <c r="G47" s="56"/>
      <c r="H47" s="56"/>
    </row>
    <row r="48" spans="4:8" ht="15">
      <c r="D48" s="82"/>
      <c r="E48" s="56"/>
      <c r="F48" s="43"/>
      <c r="G48" s="56"/>
      <c r="H48" s="56"/>
    </row>
    <row r="49" ht="15">
      <c r="F49" s="38"/>
    </row>
    <row r="50" ht="15">
      <c r="F50" s="38"/>
    </row>
    <row r="58" ht="15">
      <c r="C58" s="12"/>
    </row>
    <row r="60" ht="15">
      <c r="C60" s="12"/>
    </row>
    <row r="62" ht="15">
      <c r="C62" s="12"/>
    </row>
    <row r="71" ht="15">
      <c r="C71" s="12"/>
    </row>
    <row r="73" ht="15">
      <c r="C73" s="12"/>
    </row>
    <row r="75" ht="15">
      <c r="C75" s="12"/>
    </row>
    <row r="85" spans="4:8" ht="15">
      <c r="D85" s="39">
        <f>1176000/61919000</f>
        <v>0.018992554789321534</v>
      </c>
      <c r="E85" s="39">
        <f>1045000/61910000</f>
        <v>0.01687934097884025</v>
      </c>
      <c r="F85" s="10"/>
      <c r="G85" s="39">
        <f>476000/61910000</f>
        <v>0.007688580197060249</v>
      </c>
      <c r="H85" s="60">
        <f>2237000/61910000</f>
        <v>0.036133096430302054</v>
      </c>
    </row>
  </sheetData>
  <mergeCells count="5">
    <mergeCell ref="A4:I4"/>
    <mergeCell ref="A5:I5"/>
    <mergeCell ref="A6:I6"/>
    <mergeCell ref="D8:E8"/>
    <mergeCell ref="G8:H8"/>
  </mergeCells>
  <printOptions/>
  <pageMargins left="0.51" right="0.25" top="0.83" bottom="0" header="0" footer="0"/>
  <pageSetup fitToHeight="1" fitToWidth="1" horizontalDpi="300" verticalDpi="300" orientation="portrait" paperSize="9" scale="66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5"/>
  <sheetViews>
    <sheetView zoomScale="75" zoomScaleNormal="75" workbookViewId="0" topLeftCell="A22">
      <selection activeCell="F55" sqref="F55"/>
    </sheetView>
  </sheetViews>
  <sheetFormatPr defaultColWidth="9.140625" defaultRowHeight="12.75"/>
  <cols>
    <col min="1" max="1" width="5.7109375" style="34" customWidth="1"/>
    <col min="2" max="2" width="45.7109375" style="34" customWidth="1"/>
    <col min="3" max="3" width="1.7109375" style="34" customWidth="1"/>
    <col min="4" max="4" width="17.140625" style="34" customWidth="1"/>
    <col min="5" max="5" width="5.7109375" style="34" customWidth="1"/>
    <col min="6" max="6" width="17.140625" style="34" customWidth="1"/>
    <col min="7" max="7" width="14.28125" style="34" bestFit="1" customWidth="1"/>
    <col min="8" max="16384" width="9.140625" style="3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119" t="s">
        <v>232</v>
      </c>
      <c r="C4" s="120"/>
      <c r="D4" s="120"/>
      <c r="E4" s="120"/>
      <c r="F4" s="120"/>
      <c r="G4" s="2"/>
      <c r="H4" s="2"/>
      <c r="I4" s="2"/>
      <c r="J4" s="2"/>
      <c r="K4" s="2"/>
      <c r="L4" s="2"/>
      <c r="M4" s="2"/>
    </row>
    <row r="5" spans="1:13" ht="15">
      <c r="A5" s="2"/>
      <c r="B5" s="16" t="s">
        <v>247</v>
      </c>
      <c r="C5" s="19"/>
      <c r="D5" s="19"/>
      <c r="E5" s="19"/>
      <c r="F5" s="19"/>
      <c r="G5" s="2"/>
      <c r="H5" s="2"/>
      <c r="I5" s="2"/>
      <c r="J5" s="2"/>
      <c r="K5" s="2"/>
      <c r="L5" s="2"/>
      <c r="M5" s="2"/>
    </row>
    <row r="6" spans="1:13" ht="15">
      <c r="A6" s="2"/>
      <c r="B6" s="3"/>
      <c r="C6" s="7"/>
      <c r="D6" s="7"/>
      <c r="E6" s="7"/>
      <c r="F6" s="83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35" t="s">
        <v>211</v>
      </c>
      <c r="E7" s="35"/>
      <c r="F7" s="84" t="s">
        <v>212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5" t="s">
        <v>146</v>
      </c>
      <c r="E8" s="35"/>
      <c r="F8" s="84" t="s">
        <v>146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5" t="s">
        <v>156</v>
      </c>
      <c r="E9" s="35"/>
      <c r="F9" s="84" t="s">
        <v>156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2" t="s">
        <v>11</v>
      </c>
      <c r="E10" s="7"/>
      <c r="F10" s="85" t="s">
        <v>11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6"/>
      <c r="E11" s="2"/>
      <c r="F11" s="36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108</v>
      </c>
      <c r="C12" s="2"/>
      <c r="D12" s="36"/>
      <c r="E12" s="2"/>
      <c r="F12" s="36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148</v>
      </c>
      <c r="C13" s="38"/>
      <c r="D13" s="50">
        <v>575</v>
      </c>
      <c r="E13" s="51"/>
      <c r="F13" s="50">
        <v>-28932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38"/>
      <c r="D14" s="51"/>
      <c r="E14" s="51"/>
      <c r="F14" s="51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109</v>
      </c>
      <c r="C15" s="38"/>
      <c r="D15" s="51"/>
      <c r="E15" s="51"/>
      <c r="F15" s="51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110</v>
      </c>
      <c r="C16" s="38"/>
      <c r="D16" s="50">
        <v>4396</v>
      </c>
      <c r="E16" s="50"/>
      <c r="F16" s="50">
        <v>25653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111</v>
      </c>
      <c r="C17" s="38"/>
      <c r="D17" s="50">
        <v>5054</v>
      </c>
      <c r="E17" s="50"/>
      <c r="F17" s="50">
        <v>9393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38"/>
      <c r="D18" s="52"/>
      <c r="E18" s="50"/>
      <c r="F18" s="52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112</v>
      </c>
      <c r="C19" s="38"/>
      <c r="D19" s="50">
        <f>D13+D16+D17</f>
        <v>10025</v>
      </c>
      <c r="E19" s="50"/>
      <c r="F19" s="50">
        <f>F13+F16+F17</f>
        <v>6114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113</v>
      </c>
      <c r="C20" s="38"/>
      <c r="D20" s="53"/>
      <c r="E20" s="50"/>
      <c r="F20" s="53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38"/>
      <c r="D21" s="50"/>
      <c r="E21" s="50"/>
      <c r="F21" s="50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114</v>
      </c>
      <c r="C22" s="38"/>
      <c r="D22" s="50"/>
      <c r="E22" s="50"/>
      <c r="F22" s="50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115</v>
      </c>
      <c r="C23" s="38"/>
      <c r="D23" s="50">
        <v>21599</v>
      </c>
      <c r="E23" s="50"/>
      <c r="F23" s="50">
        <v>2804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116</v>
      </c>
      <c r="C24" s="38"/>
      <c r="D24" s="50">
        <v>-3376</v>
      </c>
      <c r="E24" s="50"/>
      <c r="F24" s="50">
        <v>3567</v>
      </c>
      <c r="G24"/>
      <c r="H24" s="2"/>
      <c r="I24" s="2"/>
      <c r="J24" s="2"/>
      <c r="K24" s="2"/>
      <c r="L24" s="2"/>
      <c r="M24" s="2"/>
    </row>
    <row r="25" spans="1:13" ht="15">
      <c r="A25" s="2"/>
      <c r="B25" s="2" t="s">
        <v>171</v>
      </c>
      <c r="C25" s="38"/>
      <c r="D25" s="52">
        <v>-5796</v>
      </c>
      <c r="E25" s="50"/>
      <c r="F25" s="52">
        <v>-5828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117</v>
      </c>
      <c r="C26" s="38"/>
      <c r="D26" s="50">
        <f>D19+D23+D24+D25</f>
        <v>22452</v>
      </c>
      <c r="E26" s="50"/>
      <c r="F26" s="50">
        <f>F19+F23+F24+F25</f>
        <v>6657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38"/>
      <c r="D27" s="50"/>
      <c r="E27" s="50"/>
      <c r="F27" s="50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133</v>
      </c>
      <c r="C28" s="38"/>
      <c r="D28" s="50"/>
      <c r="E28" s="50"/>
      <c r="F28" s="50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134</v>
      </c>
      <c r="C29" s="38"/>
      <c r="D29" s="50">
        <v>0</v>
      </c>
      <c r="E29" s="50"/>
      <c r="F29" s="50">
        <v>0</v>
      </c>
      <c r="G29"/>
      <c r="H29" s="2"/>
      <c r="I29" s="2"/>
      <c r="J29" s="2"/>
      <c r="K29" s="2"/>
      <c r="L29" s="2"/>
      <c r="M29" s="2"/>
    </row>
    <row r="30" spans="1:13" ht="15">
      <c r="A30" s="2"/>
      <c r="B30" s="2" t="s">
        <v>135</v>
      </c>
      <c r="C30" s="38"/>
      <c r="D30" s="50">
        <v>-1470</v>
      </c>
      <c r="E30" s="50"/>
      <c r="F30" s="50">
        <v>-3097</v>
      </c>
      <c r="G30"/>
      <c r="H30" s="104"/>
      <c r="I30" s="2"/>
      <c r="J30" s="2"/>
      <c r="K30" s="2"/>
      <c r="L30" s="2"/>
      <c r="M30" s="2"/>
    </row>
    <row r="31" spans="1:13" ht="15">
      <c r="A31" s="2"/>
      <c r="B31" s="2"/>
      <c r="C31" s="38"/>
      <c r="D31" s="50"/>
      <c r="E31" s="50"/>
      <c r="F31" s="50"/>
      <c r="G31"/>
      <c r="H31" s="2"/>
      <c r="I31" s="2"/>
      <c r="J31" s="2"/>
      <c r="K31" s="2"/>
      <c r="L31" s="2"/>
      <c r="M31" s="2"/>
    </row>
    <row r="32" spans="1:13" ht="15">
      <c r="A32" s="2"/>
      <c r="B32" s="1" t="s">
        <v>118</v>
      </c>
      <c r="C32" s="38"/>
      <c r="D32" s="50"/>
      <c r="E32" s="50"/>
      <c r="F32" s="50"/>
      <c r="G32"/>
      <c r="H32" s="2"/>
      <c r="I32" s="2"/>
      <c r="J32" s="2"/>
      <c r="K32" s="2"/>
      <c r="L32" s="2"/>
      <c r="M32" s="2"/>
    </row>
    <row r="33" spans="1:13" ht="15">
      <c r="A33" s="2"/>
      <c r="B33" s="2" t="s">
        <v>119</v>
      </c>
      <c r="C33" s="38"/>
      <c r="D33" s="50">
        <v>0</v>
      </c>
      <c r="E33" s="50"/>
      <c r="F33" s="50">
        <v>0</v>
      </c>
      <c r="G33"/>
      <c r="H33" s="2"/>
      <c r="I33" s="2"/>
      <c r="J33" s="2"/>
      <c r="K33" s="2"/>
      <c r="L33" s="2"/>
      <c r="M33" s="2"/>
    </row>
    <row r="34" spans="1:13" ht="15">
      <c r="A34" s="2"/>
      <c r="B34" s="2" t="s">
        <v>120</v>
      </c>
      <c r="C34" s="38"/>
      <c r="D34" s="50">
        <v>-12591</v>
      </c>
      <c r="E34" s="50"/>
      <c r="F34" s="50">
        <v>-3519</v>
      </c>
      <c r="G34"/>
      <c r="H34" s="2"/>
      <c r="I34" s="2"/>
      <c r="J34" s="2"/>
      <c r="K34" s="2"/>
      <c r="L34" s="2"/>
      <c r="M34" s="2"/>
    </row>
    <row r="35" spans="1:13" ht="15">
      <c r="A35" s="2"/>
      <c r="B35" s="2" t="s">
        <v>132</v>
      </c>
      <c r="C35" s="38"/>
      <c r="D35" s="50">
        <v>0</v>
      </c>
      <c r="E35" s="50"/>
      <c r="F35" s="50">
        <v>0</v>
      </c>
      <c r="G35"/>
      <c r="H35" s="2"/>
      <c r="I35" s="2"/>
      <c r="J35" s="2"/>
      <c r="K35" s="2"/>
      <c r="L35" s="2"/>
      <c r="M35" s="2"/>
    </row>
    <row r="36" spans="1:13" ht="15">
      <c r="A36" s="2"/>
      <c r="B36" s="2"/>
      <c r="C36" s="38"/>
      <c r="D36" s="52"/>
      <c r="E36" s="50"/>
      <c r="F36" s="52"/>
      <c r="G36"/>
      <c r="H36" s="2"/>
      <c r="I36" s="2"/>
      <c r="J36" s="2"/>
      <c r="K36" s="2"/>
      <c r="L36" s="2"/>
      <c r="M36" s="2"/>
    </row>
    <row r="37" spans="1:13" ht="15">
      <c r="A37" s="2"/>
      <c r="B37" s="2" t="s">
        <v>121</v>
      </c>
      <c r="C37" s="38"/>
      <c r="D37" s="50">
        <f>D26+D29+D30+D33+D34+D35</f>
        <v>8391</v>
      </c>
      <c r="E37" s="50"/>
      <c r="F37" s="50">
        <f>F26+F29+F30+F33+F34+F35</f>
        <v>41</v>
      </c>
      <c r="H37" s="2"/>
      <c r="I37" s="2"/>
      <c r="J37" s="2"/>
      <c r="K37" s="2"/>
      <c r="L37" s="2"/>
      <c r="M37" s="2"/>
    </row>
    <row r="38" spans="1:13" ht="15">
      <c r="A38" s="2"/>
      <c r="C38" s="38"/>
      <c r="D38" s="50"/>
      <c r="E38" s="50"/>
      <c r="F38" s="50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122</v>
      </c>
      <c r="C39" s="38"/>
      <c r="D39" s="54"/>
      <c r="E39" s="54"/>
      <c r="F39" s="54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123</v>
      </c>
      <c r="C40" s="38"/>
      <c r="D40" s="86">
        <v>-35265</v>
      </c>
      <c r="E40" s="54"/>
      <c r="F40" s="86">
        <v>-35306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38"/>
      <c r="D41" s="54"/>
      <c r="E41" s="54"/>
      <c r="F41" s="54"/>
      <c r="G41"/>
      <c r="H41" s="2"/>
      <c r="I41" s="2"/>
      <c r="J41" s="2"/>
      <c r="K41" s="2"/>
      <c r="L41" s="2"/>
      <c r="M41" s="2"/>
    </row>
    <row r="42" spans="1:13" ht="15">
      <c r="A42" s="2"/>
      <c r="B42" s="2" t="s">
        <v>124</v>
      </c>
      <c r="C42" s="38"/>
      <c r="D42" s="54"/>
      <c r="E42" s="54"/>
      <c r="F42" s="54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125</v>
      </c>
      <c r="C43" s="38"/>
      <c r="D43" s="88">
        <f>+D37+D40</f>
        <v>-26874</v>
      </c>
      <c r="E43" s="87"/>
      <c r="F43" s="88">
        <f>F37+F40</f>
        <v>-35265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38"/>
      <c r="D44" s="54"/>
      <c r="E44" s="54"/>
      <c r="F44" s="54"/>
      <c r="G44"/>
      <c r="H44" s="2"/>
      <c r="I44" s="2"/>
      <c r="J44" s="2"/>
      <c r="K44" s="2"/>
      <c r="L44" s="2"/>
      <c r="M44" s="2"/>
    </row>
    <row r="45" spans="2:13" ht="15">
      <c r="B45" s="2" t="s">
        <v>215</v>
      </c>
      <c r="C45" s="38"/>
      <c r="D45" s="54"/>
      <c r="E45" s="54"/>
      <c r="F45" s="54"/>
      <c r="G45"/>
      <c r="H45" s="2"/>
      <c r="I45" s="2"/>
      <c r="J45" s="2"/>
      <c r="K45" s="2"/>
      <c r="L45" s="2"/>
      <c r="M45" s="2"/>
    </row>
    <row r="46" spans="2:13" ht="15">
      <c r="B46" s="2" t="s">
        <v>214</v>
      </c>
      <c r="C46" s="38"/>
      <c r="D46" s="54"/>
      <c r="E46" s="54"/>
      <c r="F46" s="54"/>
      <c r="G46"/>
      <c r="H46" s="2"/>
      <c r="I46" s="2"/>
      <c r="J46" s="2"/>
      <c r="K46" s="2"/>
      <c r="L46" s="2"/>
      <c r="M46" s="2"/>
    </row>
    <row r="47" spans="1:13" ht="15">
      <c r="A47" s="2"/>
      <c r="B47" s="2"/>
      <c r="C47" s="38"/>
      <c r="D47" s="54"/>
      <c r="E47" s="54"/>
      <c r="F47" s="54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38"/>
      <c r="D48" s="38"/>
      <c r="E48" s="38"/>
      <c r="F48" s="38"/>
      <c r="G48"/>
      <c r="H48" s="2"/>
      <c r="I48" s="2"/>
      <c r="J48" s="2"/>
      <c r="K48" s="2"/>
      <c r="L48" s="2"/>
      <c r="M48" s="2"/>
    </row>
    <row r="49" spans="1:13" ht="15">
      <c r="A49" s="2"/>
      <c r="B49" s="2"/>
      <c r="C49" s="38"/>
      <c r="D49" s="54"/>
      <c r="E49" s="38"/>
      <c r="F49" s="38"/>
      <c r="G49"/>
      <c r="H49" s="2"/>
      <c r="I49" s="2"/>
      <c r="J49" s="2"/>
      <c r="K49" s="2"/>
      <c r="L49" s="2"/>
      <c r="M49" s="2"/>
    </row>
    <row r="50" spans="1:13" ht="15">
      <c r="A50" s="2"/>
      <c r="B50" s="36"/>
      <c r="C50" s="65"/>
      <c r="D50" s="105"/>
      <c r="E50" s="65"/>
      <c r="F50" s="65"/>
      <c r="G50" s="102"/>
      <c r="H50" s="36"/>
      <c r="I50" s="36"/>
      <c r="J50" s="2"/>
      <c r="K50" s="2"/>
      <c r="L50" s="2"/>
      <c r="M50" s="2"/>
    </row>
    <row r="51" spans="1:13" ht="15">
      <c r="A51" s="2"/>
      <c r="B51" s="36"/>
      <c r="C51" s="36"/>
      <c r="D51" s="36"/>
      <c r="E51" s="36"/>
      <c r="F51" s="36"/>
      <c r="G51" s="36"/>
      <c r="H51" s="36"/>
      <c r="I51" s="36"/>
      <c r="J51" s="2"/>
      <c r="K51" s="2"/>
      <c r="L51" s="2"/>
      <c r="M51" s="2"/>
    </row>
    <row r="52" spans="1:13" ht="15">
      <c r="A52" s="2"/>
      <c r="B52" s="106"/>
      <c r="C52" s="65"/>
      <c r="D52" s="105"/>
      <c r="E52" s="65"/>
      <c r="F52" s="76"/>
      <c r="G52" s="102"/>
      <c r="H52" s="36"/>
      <c r="I52" s="36"/>
      <c r="J52" s="2"/>
      <c r="K52" s="2"/>
      <c r="L52" s="2"/>
      <c r="M52" s="2"/>
    </row>
    <row r="53" spans="1:13" ht="15">
      <c r="A53" s="2"/>
      <c r="B53" s="106"/>
      <c r="C53" s="65"/>
      <c r="D53" s="107"/>
      <c r="E53" s="65"/>
      <c r="F53" s="76"/>
      <c r="G53" s="36"/>
      <c r="H53" s="36"/>
      <c r="I53" s="36"/>
      <c r="J53" s="2"/>
      <c r="K53" s="2"/>
      <c r="L53" s="2"/>
      <c r="M53" s="2"/>
    </row>
    <row r="54" spans="1:13" ht="15">
      <c r="A54" s="2"/>
      <c r="B54" s="36"/>
      <c r="C54" s="65"/>
      <c r="D54" s="65"/>
      <c r="E54" s="65"/>
      <c r="F54" s="65"/>
      <c r="G54" s="36"/>
      <c r="H54" s="36"/>
      <c r="I54" s="108"/>
      <c r="J54" s="2"/>
      <c r="K54" s="2"/>
      <c r="L54" s="2"/>
      <c r="M54" s="2"/>
    </row>
    <row r="55" spans="1:13" ht="15">
      <c r="A55" s="2"/>
      <c r="B55" s="106"/>
      <c r="C55" s="65"/>
      <c r="D55" s="80"/>
      <c r="E55" s="65"/>
      <c r="F55" s="76"/>
      <c r="G55" s="36"/>
      <c r="H55" s="36"/>
      <c r="I55" s="36"/>
      <c r="J55" s="2"/>
      <c r="K55" s="2"/>
      <c r="L55" s="2"/>
      <c r="M55" s="2"/>
    </row>
    <row r="56" spans="1:13" ht="15">
      <c r="A56" s="2"/>
      <c r="B56" s="36"/>
      <c r="C56" s="36"/>
      <c r="D56" s="78"/>
      <c r="E56" s="36"/>
      <c r="F56" s="36"/>
      <c r="G56" s="36"/>
      <c r="H56" s="36"/>
      <c r="I56" s="36"/>
      <c r="J56" s="2"/>
      <c r="K56" s="2"/>
      <c r="L56" s="2"/>
      <c r="M56" s="2"/>
    </row>
    <row r="57" spans="1:13" ht="15">
      <c r="A57" s="2"/>
      <c r="B57" s="106"/>
      <c r="C57" s="36"/>
      <c r="D57" s="78"/>
      <c r="E57" s="36"/>
      <c r="F57" s="77"/>
      <c r="G57" s="36"/>
      <c r="H57" s="36"/>
      <c r="I57" s="36"/>
      <c r="J57" s="2"/>
      <c r="K57" s="2"/>
      <c r="L57" s="2"/>
      <c r="M57" s="2"/>
    </row>
    <row r="58" spans="1:13" ht="15">
      <c r="A58" s="2"/>
      <c r="B58" s="36"/>
      <c r="C58" s="36"/>
      <c r="D58" s="36"/>
      <c r="E58" s="36"/>
      <c r="F58" s="36"/>
      <c r="G58" s="36"/>
      <c r="H58" s="36"/>
      <c r="I58" s="36"/>
      <c r="J58" s="2"/>
      <c r="K58" s="2"/>
      <c r="L58" s="2"/>
      <c r="M58" s="2"/>
    </row>
    <row r="59" spans="1:13" ht="15">
      <c r="A59" s="2"/>
      <c r="B59" s="36"/>
      <c r="C59" s="36"/>
      <c r="D59" s="36"/>
      <c r="E59" s="36"/>
      <c r="F59" s="36"/>
      <c r="G59" s="36"/>
      <c r="H59" s="36"/>
      <c r="I59" s="36"/>
      <c r="J59" s="2"/>
      <c r="K59" s="2"/>
      <c r="L59" s="2"/>
      <c r="M59" s="2"/>
    </row>
    <row r="60" spans="1:13" ht="15">
      <c r="A60" s="2"/>
      <c r="B60" s="36"/>
      <c r="C60" s="36"/>
      <c r="D60" s="78"/>
      <c r="E60" s="36"/>
      <c r="F60" s="77"/>
      <c r="G60" s="36"/>
      <c r="H60" s="36"/>
      <c r="I60" s="36"/>
      <c r="J60" s="2"/>
      <c r="K60" s="2"/>
      <c r="L60" s="2"/>
      <c r="M60" s="2"/>
    </row>
    <row r="61" spans="1:13" ht="15">
      <c r="A61" s="2"/>
      <c r="B61" s="36"/>
      <c r="C61" s="36"/>
      <c r="D61" s="36"/>
      <c r="E61" s="36"/>
      <c r="F61" s="36"/>
      <c r="G61" s="36"/>
      <c r="H61" s="36"/>
      <c r="I61" s="36"/>
      <c r="J61" s="2"/>
      <c r="K61" s="2"/>
      <c r="L61" s="2"/>
      <c r="M61" s="2"/>
    </row>
    <row r="62" spans="1:13" ht="15">
      <c r="A62" s="2"/>
      <c r="B62" s="36"/>
      <c r="C62" s="36"/>
      <c r="D62" s="36"/>
      <c r="E62" s="36"/>
      <c r="F62" s="36"/>
      <c r="G62" s="36"/>
      <c r="H62" s="36"/>
      <c r="I62" s="36"/>
      <c r="J62" s="2"/>
      <c r="K62" s="2"/>
      <c r="L62" s="2"/>
      <c r="M62" s="2"/>
    </row>
    <row r="63" spans="1:13" ht="15">
      <c r="A63" s="2"/>
      <c r="B63" s="36"/>
      <c r="C63" s="36"/>
      <c r="D63" s="36"/>
      <c r="E63" s="36"/>
      <c r="F63" s="36"/>
      <c r="G63" s="36"/>
      <c r="H63" s="36"/>
      <c r="I63" s="36"/>
      <c r="J63" s="2"/>
      <c r="K63" s="2"/>
      <c r="L63" s="2"/>
      <c r="M63" s="2"/>
    </row>
    <row r="64" spans="1:13" ht="15">
      <c r="A64" s="2"/>
      <c r="B64" s="36"/>
      <c r="C64" s="36"/>
      <c r="D64" s="36"/>
      <c r="E64" s="36"/>
      <c r="F64" s="36"/>
      <c r="G64" s="36"/>
      <c r="H64" s="36"/>
      <c r="I64" s="36"/>
      <c r="J64" s="2"/>
      <c r="K64" s="2"/>
      <c r="L64" s="2"/>
      <c r="M64" s="2"/>
    </row>
    <row r="65" spans="1:13" ht="15">
      <c r="A65" s="2"/>
      <c r="B65" s="36"/>
      <c r="C65" s="36"/>
      <c r="D65" s="36"/>
      <c r="E65" s="36"/>
      <c r="F65" s="36"/>
      <c r="G65" s="36"/>
      <c r="H65" s="36"/>
      <c r="I65" s="36"/>
      <c r="J65" s="2"/>
      <c r="K65" s="2"/>
      <c r="L65" s="2"/>
      <c r="M65" s="2"/>
    </row>
    <row r="66" spans="1:13" ht="15">
      <c r="A66" s="2"/>
      <c r="B66" s="36"/>
      <c r="C66" s="36"/>
      <c r="D66" s="36"/>
      <c r="E66" s="36"/>
      <c r="F66" s="36"/>
      <c r="G66" s="36"/>
      <c r="H66" s="36"/>
      <c r="I66" s="36"/>
      <c r="J66" s="2"/>
      <c r="K66" s="2"/>
      <c r="L66" s="2"/>
      <c r="M66" s="2"/>
    </row>
    <row r="67" spans="1:13" ht="15">
      <c r="A67" s="2"/>
      <c r="B67" s="36"/>
      <c r="C67" s="36"/>
      <c r="D67" s="36"/>
      <c r="E67" s="36"/>
      <c r="F67" s="36"/>
      <c r="G67" s="36"/>
      <c r="H67" s="36"/>
      <c r="I67" s="36"/>
      <c r="J67" s="2"/>
      <c r="K67" s="2"/>
      <c r="L67" s="2"/>
      <c r="M67" s="2"/>
    </row>
    <row r="68" spans="1:13" ht="15">
      <c r="A68" s="2"/>
      <c r="B68" s="36"/>
      <c r="C68" s="36"/>
      <c r="D68" s="36"/>
      <c r="E68" s="36"/>
      <c r="F68" s="36"/>
      <c r="G68" s="36"/>
      <c r="H68" s="36"/>
      <c r="I68" s="36"/>
      <c r="J68" s="2"/>
      <c r="K68" s="2"/>
      <c r="L68" s="2"/>
      <c r="M68" s="2"/>
    </row>
    <row r="69" spans="1:13" ht="15">
      <c r="A69" s="2"/>
      <c r="B69" s="36"/>
      <c r="C69" s="36"/>
      <c r="D69" s="36"/>
      <c r="E69" s="36"/>
      <c r="F69" s="36"/>
      <c r="G69" s="36"/>
      <c r="H69" s="36"/>
      <c r="I69" s="36"/>
      <c r="J69" s="2"/>
      <c r="K69" s="2"/>
      <c r="L69" s="2"/>
      <c r="M69" s="2"/>
    </row>
    <row r="70" spans="1:13" ht="15">
      <c r="A70" s="2"/>
      <c r="B70" s="36"/>
      <c r="C70" s="36"/>
      <c r="D70" s="36"/>
      <c r="E70" s="36"/>
      <c r="F70" s="36"/>
      <c r="G70" s="36"/>
      <c r="H70" s="36"/>
      <c r="I70" s="36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71" t="s">
        <v>163</v>
      </c>
      <c r="C74" s="63"/>
      <c r="D74" s="73">
        <f>-35878+78</f>
        <v>-35800</v>
      </c>
      <c r="E74" s="63"/>
      <c r="F74" s="74" t="s">
        <v>198</v>
      </c>
      <c r="G74" s="75"/>
      <c r="H74" s="2"/>
      <c r="I74" s="2"/>
      <c r="J74" s="2"/>
      <c r="K74" s="2"/>
      <c r="L74" s="2"/>
      <c r="M74" s="2"/>
    </row>
    <row r="75" spans="1:13" ht="15">
      <c r="A75" s="2"/>
      <c r="B75" s="64" t="s">
        <v>164</v>
      </c>
      <c r="C75" s="65"/>
      <c r="D75" s="72">
        <f>35306-35800</f>
        <v>-494</v>
      </c>
      <c r="E75" s="65"/>
      <c r="F75" s="76" t="s">
        <v>161</v>
      </c>
      <c r="G75" s="67" t="s">
        <v>166</v>
      </c>
      <c r="H75" s="2"/>
      <c r="I75" s="2"/>
      <c r="J75" s="2"/>
      <c r="K75" s="2"/>
      <c r="L75" s="2"/>
      <c r="M75" s="2"/>
    </row>
    <row r="76" spans="1:13" ht="15">
      <c r="A76" s="2"/>
      <c r="B76" s="66"/>
      <c r="C76" s="65"/>
      <c r="D76" s="65"/>
      <c r="E76" s="65"/>
      <c r="F76" s="65"/>
      <c r="G76" s="67"/>
      <c r="H76" s="2"/>
      <c r="I76" s="2"/>
      <c r="J76" s="2"/>
      <c r="K76" s="2"/>
      <c r="L76" s="2"/>
      <c r="M76" s="2"/>
    </row>
    <row r="77" spans="1:13" ht="15">
      <c r="A77" s="2"/>
      <c r="B77" s="64" t="s">
        <v>158</v>
      </c>
      <c r="C77" s="65"/>
      <c r="D77" s="80">
        <f>-74959+72774</f>
        <v>-2185</v>
      </c>
      <c r="E77" s="65"/>
      <c r="F77" s="76" t="s">
        <v>160</v>
      </c>
      <c r="G77" s="67"/>
      <c r="H77" s="2"/>
      <c r="I77" s="2"/>
      <c r="J77" s="2"/>
      <c r="K77" s="2"/>
      <c r="L77" s="2"/>
      <c r="M77" s="2"/>
    </row>
    <row r="78" spans="1:13" ht="15">
      <c r="A78" s="2"/>
      <c r="B78" s="66"/>
      <c r="C78" s="36"/>
      <c r="D78" s="78"/>
      <c r="E78" s="36"/>
      <c r="F78" s="36"/>
      <c r="G78" s="67"/>
      <c r="H78" s="2"/>
      <c r="I78" s="2"/>
      <c r="J78" s="2"/>
      <c r="K78" s="2"/>
      <c r="L78" s="2"/>
      <c r="M78" s="2"/>
    </row>
    <row r="79" spans="1:13" ht="15">
      <c r="A79" s="2"/>
      <c r="B79" s="64" t="s">
        <v>162</v>
      </c>
      <c r="C79" s="36"/>
      <c r="D79" s="78">
        <f>-435+78</f>
        <v>-357</v>
      </c>
      <c r="E79" s="36"/>
      <c r="F79" s="77" t="s">
        <v>159</v>
      </c>
      <c r="G79" s="67"/>
      <c r="H79" s="2"/>
      <c r="I79" s="2"/>
      <c r="J79" s="2"/>
      <c r="K79" s="2"/>
      <c r="L79" s="2"/>
      <c r="M79" s="2"/>
    </row>
    <row r="80" spans="1:13" ht="15">
      <c r="A80" s="2"/>
      <c r="B80" s="66"/>
      <c r="C80" s="36"/>
      <c r="D80" s="36"/>
      <c r="E80" s="36"/>
      <c r="F80" s="36"/>
      <c r="G80" s="67"/>
      <c r="H80" s="2"/>
      <c r="I80" s="2"/>
      <c r="J80" s="2"/>
      <c r="K80" s="2"/>
      <c r="L80" s="2"/>
      <c r="M80" s="2"/>
    </row>
    <row r="81" spans="1:13" ht="15">
      <c r="A81" s="2"/>
      <c r="B81" s="66"/>
      <c r="C81" s="36"/>
      <c r="D81" s="36"/>
      <c r="E81" s="36"/>
      <c r="F81" s="36"/>
      <c r="G81" s="67"/>
      <c r="H81" s="2"/>
      <c r="I81" s="2"/>
      <c r="J81" s="2"/>
      <c r="K81" s="2"/>
      <c r="L81" s="2"/>
      <c r="M81" s="2"/>
    </row>
    <row r="82" spans="1:13" ht="15">
      <c r="A82" s="2"/>
      <c r="B82" s="66"/>
      <c r="C82" s="36"/>
      <c r="D82" s="79">
        <f>2185-357+494</f>
        <v>2322</v>
      </c>
      <c r="E82" s="36"/>
      <c r="F82" s="77" t="s">
        <v>165</v>
      </c>
      <c r="G82" s="67"/>
      <c r="H82" s="2"/>
      <c r="I82" s="2"/>
      <c r="J82" s="2"/>
      <c r="K82" s="2"/>
      <c r="L82" s="2"/>
      <c r="M82" s="2"/>
    </row>
    <row r="83" spans="1:13" ht="15">
      <c r="A83" s="2"/>
      <c r="B83" s="68"/>
      <c r="C83" s="69"/>
      <c r="D83" s="69"/>
      <c r="E83" s="69"/>
      <c r="F83" s="69"/>
      <c r="G83" s="70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74" right="0.34" top="0.55" bottom="0.37" header="0.32" footer="0.3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31">
      <selection activeCell="L30" sqref="L30"/>
    </sheetView>
  </sheetViews>
  <sheetFormatPr defaultColWidth="9.140625" defaultRowHeight="12.75"/>
  <cols>
    <col min="1" max="1" width="6.7109375" style="26" customWidth="1"/>
    <col min="2" max="2" width="45.7109375" style="26" customWidth="1"/>
    <col min="3" max="3" width="1.7109375" style="26" customWidth="1"/>
    <col min="4" max="4" width="15.7109375" style="26" customWidth="1"/>
    <col min="5" max="5" width="1.421875" style="26" customWidth="1"/>
    <col min="6" max="6" width="15.7109375" style="26" customWidth="1"/>
    <col min="7" max="7" width="1.7109375" style="26" customWidth="1"/>
    <col min="8" max="8" width="15.7109375" style="26" customWidth="1"/>
    <col min="9" max="9" width="1.7109375" style="26" customWidth="1"/>
    <col min="10" max="10" width="15.7109375" style="26" customWidth="1"/>
    <col min="11" max="11" width="1.7109375" style="26" customWidth="1"/>
    <col min="12" max="12" width="15.7109375" style="26" customWidth="1"/>
    <col min="13" max="13" width="1.7109375" style="26" customWidth="1"/>
    <col min="14" max="14" width="15.7109375" style="26" customWidth="1"/>
    <col min="15" max="15" width="1.7109375" style="26" customWidth="1"/>
    <col min="16" max="16384" width="9.140625" style="26" customWidth="1"/>
  </cols>
  <sheetData>
    <row r="1" spans="1:24" ht="14.25">
      <c r="A1" s="25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4.25">
      <c r="A2" s="25" t="s">
        <v>244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5">
      <c r="A5" s="23"/>
      <c r="B5" s="27" t="s">
        <v>126</v>
      </c>
      <c r="C5" s="27"/>
      <c r="D5" s="27"/>
      <c r="E5" s="27"/>
      <c r="F5" s="27"/>
      <c r="G5" s="27"/>
      <c r="H5" s="27"/>
      <c r="I5" s="27"/>
      <c r="J5" s="27"/>
      <c r="K5" s="2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4.25">
      <c r="A6" s="23"/>
      <c r="B6" s="28" t="s">
        <v>245</v>
      </c>
      <c r="C6" s="29"/>
      <c r="D6" s="29"/>
      <c r="E6" s="29"/>
      <c r="F6" s="29"/>
      <c r="G6" s="29"/>
      <c r="H6" s="29"/>
      <c r="I6" s="29"/>
      <c r="J6" s="29"/>
      <c r="K6" s="29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4.25">
      <c r="A9" s="23"/>
      <c r="B9" s="23"/>
      <c r="C9" s="23"/>
      <c r="D9" s="33" t="s">
        <v>137</v>
      </c>
      <c r="F9" s="33" t="s">
        <v>137</v>
      </c>
      <c r="G9" s="30"/>
      <c r="H9" s="30" t="s">
        <v>136</v>
      </c>
      <c r="I9" s="30"/>
      <c r="J9" s="30" t="s">
        <v>127</v>
      </c>
      <c r="K9" s="30"/>
      <c r="L9" s="30" t="s">
        <v>128</v>
      </c>
      <c r="M9" s="30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4.25">
      <c r="A10" s="23"/>
      <c r="B10" s="23"/>
      <c r="C10" s="23"/>
      <c r="D10" s="30" t="s">
        <v>139</v>
      </c>
      <c r="E10" s="30"/>
      <c r="F10" s="30" t="s">
        <v>138</v>
      </c>
      <c r="G10" s="23"/>
      <c r="H10" s="30" t="s">
        <v>42</v>
      </c>
      <c r="I10" s="30"/>
      <c r="J10" s="30" t="s">
        <v>42</v>
      </c>
      <c r="K10" s="30"/>
      <c r="L10" s="30" t="s">
        <v>129</v>
      </c>
      <c r="M10" s="30"/>
      <c r="N10" s="30" t="s">
        <v>130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">
      <c r="A11" s="23"/>
      <c r="B11" s="23"/>
      <c r="C11" s="23"/>
      <c r="D11" s="22" t="s">
        <v>11</v>
      </c>
      <c r="E11" s="31"/>
      <c r="F11" s="22" t="s">
        <v>11</v>
      </c>
      <c r="G11" s="30"/>
      <c r="H11" s="22" t="s">
        <v>11</v>
      </c>
      <c r="I11" s="30"/>
      <c r="J11" s="22" t="s">
        <v>11</v>
      </c>
      <c r="K11" s="30"/>
      <c r="L11" s="22" t="s">
        <v>11</v>
      </c>
      <c r="M11" s="30"/>
      <c r="N11" s="22" t="s">
        <v>11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3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4.25">
      <c r="A15" s="23"/>
      <c r="B15" s="23" t="s">
        <v>213</v>
      </c>
      <c r="C15" s="23"/>
      <c r="D15" s="46">
        <v>61919</v>
      </c>
      <c r="E15" s="46"/>
      <c r="F15" s="46">
        <v>16966</v>
      </c>
      <c r="G15" s="46"/>
      <c r="H15" s="46">
        <v>139780</v>
      </c>
      <c r="I15" s="46"/>
      <c r="J15" s="46">
        <v>1118</v>
      </c>
      <c r="K15" s="46"/>
      <c r="L15" s="46">
        <v>-42693</v>
      </c>
      <c r="M15" s="46"/>
      <c r="N15" s="46">
        <f>SUM(D15:L15)</f>
        <v>177090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4.25">
      <c r="A16" s="23"/>
      <c r="B16" s="23"/>
      <c r="C16" s="2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4.25">
      <c r="A17" s="23"/>
      <c r="B17" s="23" t="s">
        <v>131</v>
      </c>
      <c r="C17" s="23"/>
      <c r="D17" s="46">
        <v>0</v>
      </c>
      <c r="E17" s="46"/>
      <c r="F17" s="46">
        <v>0</v>
      </c>
      <c r="G17" s="46"/>
      <c r="H17" s="46">
        <v>0</v>
      </c>
      <c r="I17" s="46"/>
      <c r="J17" s="49">
        <v>0</v>
      </c>
      <c r="K17" s="46"/>
      <c r="L17" s="46">
        <v>315</v>
      </c>
      <c r="M17" s="46"/>
      <c r="N17" s="46">
        <f>SUM(D17:L17)</f>
        <v>315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4.25">
      <c r="A18" s="23"/>
      <c r="B18" s="23"/>
      <c r="C18" s="23"/>
      <c r="D18" s="47"/>
      <c r="E18" s="48"/>
      <c r="F18" s="47"/>
      <c r="G18" s="46"/>
      <c r="H18" s="47"/>
      <c r="I18" s="46"/>
      <c r="J18" s="47"/>
      <c r="K18" s="46"/>
      <c r="L18" s="24"/>
      <c r="M18" s="23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4.25">
      <c r="A19" s="23"/>
      <c r="B19" s="23"/>
      <c r="C19" s="23"/>
      <c r="D19" s="46"/>
      <c r="E19" s="46"/>
      <c r="F19" s="46"/>
      <c r="G19" s="46"/>
      <c r="H19" s="46"/>
      <c r="I19" s="46"/>
      <c r="J19" s="46"/>
      <c r="K19" s="46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4.25">
      <c r="A20" s="23"/>
      <c r="B20" s="23" t="s">
        <v>246</v>
      </c>
      <c r="C20" s="23"/>
      <c r="D20" s="46">
        <f>SUM(D15:D17)</f>
        <v>61919</v>
      </c>
      <c r="E20" s="46"/>
      <c r="F20" s="46">
        <f>SUM(F15:F17)</f>
        <v>16966</v>
      </c>
      <c r="G20" s="46"/>
      <c r="H20" s="46">
        <f>SUM(H15:H17)</f>
        <v>139780</v>
      </c>
      <c r="I20" s="46"/>
      <c r="J20" s="46">
        <f>SUM(J15:J17)</f>
        <v>1118</v>
      </c>
      <c r="K20" s="46"/>
      <c r="L20" s="46">
        <f>SUM(L15:L17)</f>
        <v>-42378</v>
      </c>
      <c r="M20" s="46"/>
      <c r="N20" s="46">
        <f>SUM(N15:N17)</f>
        <v>177405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4.25">
      <c r="A21" s="23"/>
      <c r="B21" s="23"/>
      <c r="C21" s="23"/>
      <c r="D21" s="24"/>
      <c r="E21" s="32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">
      <c r="A26" s="23"/>
      <c r="B26" s="2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4.25">
      <c r="A28" s="23"/>
      <c r="B28" s="46" t="s">
        <v>216</v>
      </c>
      <c r="C28" s="23"/>
      <c r="D28" s="46">
        <v>61919</v>
      </c>
      <c r="E28" s="46"/>
      <c r="F28" s="46">
        <v>16966</v>
      </c>
      <c r="G28" s="46"/>
      <c r="H28" s="46">
        <v>196</v>
      </c>
      <c r="I28" s="46"/>
      <c r="J28" s="46">
        <v>1118</v>
      </c>
      <c r="K28" s="46"/>
      <c r="L28" s="46">
        <v>-12904</v>
      </c>
      <c r="M28" s="46"/>
      <c r="N28" s="46">
        <f>SUM(D28:L28)</f>
        <v>67295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4.25">
      <c r="A29" s="23"/>
      <c r="B29" s="46"/>
      <c r="C29" s="23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4.25">
      <c r="A30" s="23"/>
      <c r="B30" s="46" t="s">
        <v>131</v>
      </c>
      <c r="C30" s="23"/>
      <c r="D30" s="46">
        <v>0</v>
      </c>
      <c r="E30" s="46"/>
      <c r="F30" s="46">
        <v>0</v>
      </c>
      <c r="G30" s="46"/>
      <c r="H30" s="46">
        <v>139584</v>
      </c>
      <c r="I30" s="46"/>
      <c r="J30" s="49">
        <v>0</v>
      </c>
      <c r="K30" s="46"/>
      <c r="L30" s="46">
        <v>-29789</v>
      </c>
      <c r="M30" s="46"/>
      <c r="N30" s="46">
        <f>SUM(D30:L30)</f>
        <v>109795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4.25">
      <c r="A31" s="23"/>
      <c r="B31" s="46"/>
      <c r="C31" s="23"/>
      <c r="D31" s="47"/>
      <c r="E31" s="48"/>
      <c r="F31" s="47"/>
      <c r="G31" s="46"/>
      <c r="H31" s="47"/>
      <c r="I31" s="46"/>
      <c r="J31" s="47"/>
      <c r="K31" s="46"/>
      <c r="L31" s="24"/>
      <c r="M31" s="23"/>
      <c r="N31" s="24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4.25">
      <c r="A32" s="23"/>
      <c r="B32" s="46"/>
      <c r="C32" s="23"/>
      <c r="D32" s="46"/>
      <c r="E32" s="46"/>
      <c r="F32" s="46"/>
      <c r="G32" s="46"/>
      <c r="H32" s="46"/>
      <c r="I32" s="46"/>
      <c r="J32" s="46"/>
      <c r="K32" s="4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4.25">
      <c r="A33" s="23"/>
      <c r="B33" s="46" t="s">
        <v>248</v>
      </c>
      <c r="C33" s="23"/>
      <c r="D33" s="46">
        <f>SUM(D28:D30)</f>
        <v>61919</v>
      </c>
      <c r="E33" s="46"/>
      <c r="F33" s="46">
        <f>SUM(F28:F30)</f>
        <v>16966</v>
      </c>
      <c r="G33" s="46"/>
      <c r="H33" s="46">
        <f>SUM(H28:H30)</f>
        <v>139780</v>
      </c>
      <c r="I33" s="46"/>
      <c r="J33" s="46">
        <f>SUM(J28:J30)</f>
        <v>1118</v>
      </c>
      <c r="K33" s="46"/>
      <c r="L33" s="46">
        <f>SUM(L28:L30)</f>
        <v>-42693</v>
      </c>
      <c r="M33" s="46"/>
      <c r="N33" s="46">
        <f>SUM(N28:N30)</f>
        <v>177090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4.25">
      <c r="A34" s="23"/>
      <c r="B34" s="23"/>
      <c r="C34" s="23"/>
      <c r="D34" s="24"/>
      <c r="E34" s="32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">
      <c r="A37" s="23"/>
      <c r="B37" s="2" t="s">
        <v>217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">
      <c r="A38" s="23"/>
      <c r="B38" s="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  <c r="S41" s="23"/>
      <c r="T41" s="23"/>
      <c r="U41" s="23"/>
      <c r="V41" s="23"/>
      <c r="W41" s="23"/>
      <c r="X41" s="23"/>
    </row>
    <row r="42" spans="1:24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4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4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4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4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4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4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4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4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4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4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4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4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4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4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4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14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4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14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14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14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4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14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4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4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14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ht="14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4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ht="14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4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4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ht="14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ht="14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ht="14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ht="14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ht="14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ht="14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ht="14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ht="14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ht="14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ht="14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ht="14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ht="14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ht="14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ht="14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ht="14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ht="14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ht="14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ht="14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ht="14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ht="14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ht="14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ht="14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ht="14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ht="14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ht="14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ht="14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ht="14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ht="14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ht="14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ht="14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ht="14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ht="14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ht="14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ht="14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ht="14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ht="14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ht="14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ht="14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ht="14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ht="14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ht="14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ht="14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ht="14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ht="14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ht="14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ht="14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ht="14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ht="14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ht="14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ht="14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ht="14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ht="14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ht="14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ht="14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ht="14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ht="14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ht="14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ht="14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ht="14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ht="14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ht="14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ht="14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ht="14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ht="14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ht="14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ht="14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ht="14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ht="14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ht="14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ht="14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ht="14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ht="14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ht="14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ht="14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ht="14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ht="14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ht="14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ht="14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ht="14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ht="14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ht="14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ht="14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ht="14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ht="14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ht="14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ht="14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ht="14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ht="14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ht="14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ht="14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ht="14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ht="14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ht="14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ht="14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ht="14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ht="14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ht="14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ht="14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ht="14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ht="14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ht="14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ht="14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ht="14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ht="14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ht="14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ht="14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ht="14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ht="14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ht="14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ht="14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ht="14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ht="14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ht="14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ht="14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ht="14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ht="14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ht="14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ht="14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ht="14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ht="14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ht="14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ht="14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ht="14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ht="14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ht="14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ht="14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ht="14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ht="14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ht="14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ht="14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ht="14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ht="14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ht="14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ht="14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ht="14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ht="14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ht="14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ht="14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ht="14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ht="14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ht="14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ht="14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ht="14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ht="14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ht="14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ht="14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ht="14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ht="14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ht="14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ht="14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ht="14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ht="14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ht="14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ht="14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ht="14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ht="14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ht="14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ht="14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ht="14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ht="14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ht="14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ht="14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ht="14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ht="14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ht="14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ht="14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ht="14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ht="14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ht="14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ht="14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ht="14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ht="14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ht="14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ht="14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ht="14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ht="14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ht="14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ht="14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ht="14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ht="14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ht="14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ht="14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ht="14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ht="14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ht="14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ht="14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ht="14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ht="14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ht="14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ht="14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ht="14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ht="14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ht="14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ht="14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ht="14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ht="14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ht="14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ht="14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ht="14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ht="14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ht="14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ht="14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ht="14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ht="14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ht="14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ht="14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ht="14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ht="14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ht="14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ht="14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ht="14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ht="14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ht="14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ht="14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ht="14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ht="14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ht="14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ht="14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ht="14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ht="14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ht="14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ht="14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ht="14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ht="14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ht="14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ht="14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ht="14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ht="14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ht="14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ht="14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ht="14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ht="14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ht="14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ht="14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ht="14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ht="14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ht="14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ht="14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ht="14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ht="14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ht="14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ht="14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ht="14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ht="14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ht="14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ht="14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ht="14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ht="14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ht="14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ht="14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ht="14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ht="14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ht="14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ht="14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ht="14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ht="14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ht="14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ht="14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ht="14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ht="14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ht="14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ht="14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ht="14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ht="14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ht="14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ht="14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ht="14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ht="14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ht="14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ht="14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ht="14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ht="14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ht="14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ht="14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ht="14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ht="14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ht="14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ht="14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ht="14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ht="14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ht="14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ht="14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ht="14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ht="14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ht="14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ht="14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ht="14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ht="14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ht="14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ht="14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ht="14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ht="14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ht="14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ht="14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ht="14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ht="14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ht="14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ht="14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ht="14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ht="14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ht="14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ht="14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ht="14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ht="14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ht="14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ht="14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ht="14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ht="14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ht="14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ht="14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ht="14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ht="14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ht="14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ht="14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ht="14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ht="14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ht="14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ht="14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ht="14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ht="14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ht="14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ht="14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ht="14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ht="14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ht="14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ht="14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ht="14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ht="14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ht="14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ht="14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ht="14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ht="14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ht="14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ht="14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ht="14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ht="14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ht="14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ht="14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ht="14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ht="14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ht="14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ht="14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ht="14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ht="14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ht="14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ht="14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ht="14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ht="14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ht="14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ht="14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ht="14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ht="14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ht="14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ht="14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ht="14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ht="14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ht="14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ht="14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ht="14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ht="14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ht="14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ht="14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ht="14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ht="14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ht="14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ht="14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ht="14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ht="14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ht="14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ht="14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ht="14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ht="14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ht="14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ht="14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ht="14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ht="14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ht="14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ht="14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ht="14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ht="14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ht="14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ht="14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ht="14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ht="14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ht="14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ht="14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ht="14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ht="14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ht="14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ht="14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ht="14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ht="14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ht="14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ht="14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ht="14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ht="14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ht="14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ht="14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ht="14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ht="14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ht="14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ht="14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ht="14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ht="14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ht="14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ht="14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ht="14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ht="14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ht="14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ht="14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ht="14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ht="14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ht="14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ht="14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ht="14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ht="14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ht="14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ht="14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ht="14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ht="14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ht="14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ht="14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ht="14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ht="14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ht="14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ht="14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ht="14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ht="14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ht="14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ht="14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ht="14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ht="14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ht="14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ht="14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ht="14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ht="14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ht="14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ht="14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ht="14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ht="14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ht="14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ht="14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ht="14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ht="14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ht="14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ht="14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ht="14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ht="14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ht="14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ht="14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ht="14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ht="14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ht="14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ht="14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ht="14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ht="14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ht="14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ht="14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ht="14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ht="14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ht="14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ht="14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ht="14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ht="14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ht="14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ht="14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ht="14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ht="14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ht="14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ht="14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ht="14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ht="14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ht="14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ht="14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ht="14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ht="14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ht="14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ht="14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ht="14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ht="14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ht="14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ht="14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ht="14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ht="14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ht="14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ht="14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ht="14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ht="14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ht="14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ht="14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ht="14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ht="14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ht="14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ht="14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ht="14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ht="14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ht="14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ht="14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ht="14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ht="14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ht="14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ht="14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ht="14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ht="14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ht="14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ht="14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ht="14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ht="14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ht="14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ht="14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ht="14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ht="14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ht="14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ht="14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ht="14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ht="14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ht="14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ht="14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ht="14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ht="14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ht="14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ht="14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ht="14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ht="14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ht="14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ht="14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ht="14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ht="14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ht="14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ht="14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ht="14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ht="14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ht="14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ht="14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ht="14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ht="14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ht="14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ht="14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ht="14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ht="14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ht="14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ht="14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ht="14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ht="14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ht="14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ht="14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ht="14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ht="14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ht="14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ht="14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ht="14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ht="14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ht="14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ht="14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ht="14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ht="14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ht="14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ht="14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ht="14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ht="14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ht="14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ht="14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ht="14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ht="14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ht="14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ht="14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ht="14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ht="14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ht="14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ht="14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1:24" ht="14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1:24" ht="14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1:24" ht="14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1:24" ht="14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1:24" ht="14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1:24" ht="14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1:24" ht="14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1:24" ht="14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1:24" ht="14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1:24" ht="14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1:24" ht="14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1:24" ht="14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1:24" ht="14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1:24" ht="14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1:24" ht="14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1:24" ht="14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1:24" ht="14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1:24" ht="14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1:24" ht="14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1:24" ht="14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1:24" ht="14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1:24" ht="14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1:24" ht="14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1:24" ht="14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1:24" ht="14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1:24" ht="14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1:24" ht="14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1:24" ht="14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1:24" ht="14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1:24" ht="14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1:24" ht="14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1:24" ht="14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1:24" ht="14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1:24" ht="14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1:24" ht="14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1:24" ht="14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1:24" ht="14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1:24" ht="14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1:24" ht="14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1:24" ht="14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1:24" ht="14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1:24" ht="14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1:24" ht="14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1:24" ht="14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1:24" ht="14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1:24" ht="14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1:24" ht="14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1:24" ht="14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1:24" ht="14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1:24" ht="14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1:24" ht="14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1:24" ht="14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1:24" ht="14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1:24" ht="14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1:24" ht="14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1:24" ht="14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1:24" ht="14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1:24" ht="14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1:24" ht="14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1:24" ht="14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1:24" ht="14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1:24" ht="14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1:24" ht="14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1:24" ht="14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1:24" ht="14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1:24" ht="14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1:24" ht="14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1:24" ht="14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1:24" ht="14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1:24" ht="14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1:24" ht="14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1:24" ht="14.2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1:24" ht="14.2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1:24" ht="14.2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1:24" ht="14.2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1:24" ht="14.2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1:24" ht="14.2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1:24" ht="14.2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1:24" ht="14.2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1:24" ht="14.2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1:24" ht="14.2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1:24" ht="14.2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1:24" ht="14.2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1:24" ht="14.2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1:24" ht="14.2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1:24" ht="14.2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1:24" ht="14.2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1:24" ht="14.2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1:24" ht="14.2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1:24" ht="14.2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1:24" ht="14.2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1:24" ht="14.2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1:24" ht="14.2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1:24" ht="14.2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1:24" ht="14.2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1:24" ht="14.2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1:24" ht="14.2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1:24" ht="14.2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1:24" ht="14.2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1:24" ht="14.2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1:24" ht="14.2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1:24" ht="14.2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1:24" ht="14.2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1:24" ht="14.2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1:24" ht="14.2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1:24" ht="14.2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1:24" ht="14.2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1:24" ht="14.2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1:24" ht="14.2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1:24" ht="14.2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1:24" ht="14.2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1:24" ht="14.2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1:24" ht="14.2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1:24" ht="14.2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1:24" ht="14.2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1:24" ht="14.2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1:24" ht="14.2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1:24" ht="14.2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1:24" ht="14.2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1:24" ht="14.2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1:24" ht="14.2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1:24" ht="14.2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1:24" ht="14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1:24" ht="14.2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1:24" ht="14.2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1:24" ht="14.2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1:24" ht="14.2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1:24" ht="14.2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1:24" ht="14.2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1:24" ht="14.2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1:24" ht="14.2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1:24" ht="14.2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1:24" ht="14.2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1:24" ht="14.2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1:24" ht="14.25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1:24" ht="14.25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1:24" ht="14.25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1:24" ht="14.25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1:24" ht="14.25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1:24" ht="14.25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1:24" ht="14.25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1:24" ht="14.25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1:24" ht="14.25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1:24" ht="14.25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1:24" ht="14.25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1:24" ht="14.25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1:24" ht="14.25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1:24" ht="14.25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1:24" ht="14.25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1:24" ht="14.25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1:24" ht="14.25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1:24" ht="14.25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1:24" ht="14.25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1:24" ht="14.25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1:24" ht="14.25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1:24" ht="14.25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1:24" ht="14.25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1:24" ht="14.25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1:24" ht="14.25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1:24" ht="14.25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1:24" ht="14.25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1:24" ht="14.25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1:24" ht="14.25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1:24" ht="14.25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1:24" ht="14.25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1:24" ht="14.25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1:24" ht="14.25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1:24" ht="14.25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1:24" ht="14.25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1:24" ht="14.25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1:24" ht="14.25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1:24" ht="14.25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1:24" ht="14.25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1:24" ht="14.25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  <row r="1157" spans="1:24" ht="14.25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</row>
    <row r="1158" spans="1:24" ht="14.25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</row>
    <row r="1159" spans="1:24" ht="14.25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</row>
    <row r="1160" spans="1:24" ht="14.25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</row>
    <row r="1161" spans="1:24" ht="14.25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  <row r="1162" spans="1:24" ht="14.25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</row>
    <row r="1163" spans="1:24" ht="14.25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</row>
    <row r="1164" spans="1:24" ht="14.25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</row>
    <row r="1165" spans="1:24" ht="14.25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</row>
    <row r="1166" spans="1:24" ht="14.25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</row>
    <row r="1167" spans="1:24" ht="14.25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</row>
    <row r="1168" spans="1:24" ht="14.25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</row>
    <row r="1169" spans="1:24" ht="14.25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</row>
    <row r="1170" spans="1:24" ht="14.25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</row>
    <row r="1171" spans="1:24" ht="14.25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</row>
    <row r="1172" spans="1:24" ht="14.25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</row>
    <row r="1173" spans="1:24" ht="14.25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</row>
    <row r="1174" spans="1:24" ht="14.25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</row>
    <row r="1175" spans="1:24" ht="14.25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</row>
    <row r="1176" spans="1:24" ht="14.25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</row>
    <row r="1177" spans="1:24" ht="14.25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</row>
    <row r="1178" spans="1:24" ht="14.25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</row>
    <row r="1179" spans="1:24" ht="14.25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</row>
    <row r="1180" spans="1:24" ht="14.25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</row>
    <row r="1181" spans="1:24" ht="14.25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</row>
    <row r="1182" spans="1:24" ht="14.25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</row>
    <row r="1183" spans="1:24" ht="14.25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</row>
    <row r="1184" spans="1:24" ht="14.25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</row>
    <row r="1185" spans="1:24" ht="14.25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</row>
    <row r="1186" spans="1:24" ht="14.25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</row>
    <row r="1187" spans="1:24" ht="14.25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</row>
    <row r="1188" spans="1:24" ht="14.25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</row>
    <row r="1189" spans="1:24" ht="14.25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</row>
    <row r="1190" spans="1:24" ht="14.25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</row>
    <row r="1191" spans="1:24" ht="14.25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</row>
    <row r="1192" spans="1:24" ht="14.25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</row>
    <row r="1193" spans="1:24" ht="14.25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</row>
    <row r="1194" spans="1:24" ht="14.25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</row>
    <row r="1195" spans="1:24" ht="14.25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</row>
    <row r="1196" spans="1:24" ht="14.25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</row>
    <row r="1197" spans="1:24" ht="14.25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</row>
    <row r="1198" spans="1:24" ht="14.25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</row>
    <row r="1199" spans="1:24" ht="14.25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</row>
    <row r="1200" spans="1:24" ht="14.25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</row>
    <row r="1201" spans="1:24" ht="14.25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</row>
    <row r="1202" spans="1:24" ht="14.25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</row>
    <row r="1203" spans="1:24" ht="14.25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</row>
    <row r="1204" spans="1:24" ht="14.25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</row>
    <row r="1205" spans="1:24" ht="14.25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</row>
    <row r="1206" spans="1:24" ht="14.25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</row>
    <row r="1207" spans="1:24" ht="14.25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</row>
    <row r="1208" spans="1:24" ht="14.25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</row>
    <row r="1209" spans="1:24" ht="14.25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</row>
    <row r="1210" spans="1:24" ht="14.25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</row>
    <row r="1211" spans="1:24" ht="14.25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</row>
    <row r="1212" spans="1:24" ht="14.25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</row>
    <row r="1213" spans="1:24" ht="14.25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</row>
    <row r="1214" spans="1:24" ht="14.25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</row>
    <row r="1215" spans="1:24" ht="14.25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</row>
    <row r="1216" spans="1:24" ht="14.25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</row>
    <row r="1217" spans="1:24" ht="14.25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</row>
    <row r="1218" spans="1:24" ht="14.25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</row>
    <row r="1219" spans="1:24" ht="14.25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</row>
    <row r="1220" spans="1:24" ht="14.25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</row>
    <row r="1221" spans="1:24" ht="14.25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</row>
    <row r="1222" spans="1:24" ht="14.25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</row>
    <row r="1223" spans="1:24" ht="14.25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</row>
    <row r="1224" spans="1:24" ht="14.25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</row>
    <row r="1225" spans="1:24" ht="14.25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</row>
    <row r="1226" spans="1:24" ht="14.25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</row>
    <row r="1227" spans="1:24" ht="14.25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</row>
    <row r="1228" spans="1:24" ht="14.25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</row>
    <row r="1229" spans="1:24" ht="14.25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</row>
    <row r="1230" spans="1:24" ht="14.25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</row>
    <row r="1231" spans="1:24" ht="14.25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</row>
    <row r="1232" spans="1:24" ht="14.25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</row>
    <row r="1233" spans="1:24" ht="14.25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</row>
    <row r="1234" spans="1:24" ht="14.25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</row>
    <row r="1235" spans="1:24" ht="14.25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</row>
    <row r="1236" spans="1:24" ht="14.25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</row>
    <row r="1237" spans="1:24" ht="14.25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</row>
    <row r="1238" spans="1:24" ht="14.25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</row>
    <row r="1239" spans="1:24" ht="14.25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</row>
    <row r="1240" spans="1:24" ht="14.25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</row>
    <row r="1241" spans="1:24" ht="14.25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</row>
    <row r="1242" spans="1:24" ht="14.25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</row>
    <row r="1243" spans="1:24" ht="14.25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</row>
    <row r="1244" spans="1:24" ht="14.25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</row>
    <row r="1245" spans="1:24" ht="14.25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</row>
    <row r="1246" spans="1:24" ht="14.25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</row>
    <row r="1247" spans="1:24" ht="14.25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</row>
    <row r="1248" spans="1:24" ht="14.25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</row>
    <row r="1249" spans="1:24" ht="14.25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</row>
    <row r="1250" spans="1:24" ht="14.25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</row>
    <row r="1251" spans="1:24" ht="14.25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</row>
    <row r="1252" spans="1:24" ht="14.25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</row>
    <row r="1253" spans="1:24" ht="14.25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</row>
    <row r="1254" spans="1:24" ht="14.25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</row>
    <row r="1255" spans="1:24" ht="14.25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</row>
    <row r="1256" spans="1:24" ht="14.25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</row>
    <row r="1257" spans="1:24" ht="14.25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</row>
    <row r="1258" spans="1:24" ht="14.25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</row>
    <row r="1259" spans="1:24" ht="14.25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</row>
    <row r="1260" spans="1:24" ht="14.25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</row>
    <row r="1261" spans="1:24" ht="14.25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</row>
    <row r="1262" spans="1:24" ht="14.25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</row>
    <row r="1263" spans="1:24" ht="14.25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</row>
    <row r="1264" spans="1:24" ht="14.25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</row>
    <row r="1265" spans="1:24" ht="14.25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</row>
    <row r="1266" spans="1:24" ht="14.25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</row>
    <row r="1267" spans="1:24" ht="14.25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</row>
    <row r="1268" spans="1:24" ht="14.25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</row>
    <row r="1269" spans="1:24" ht="14.25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</row>
    <row r="1270" spans="1:24" ht="14.25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</row>
    <row r="1271" spans="1:24" ht="14.25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</row>
    <row r="1272" spans="1:24" ht="14.25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</row>
    <row r="1273" spans="1:24" ht="14.25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</row>
    <row r="1274" spans="1:24" ht="14.25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</row>
    <row r="1275" spans="1:24" ht="14.25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</row>
    <row r="1276" spans="1:24" ht="14.25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</row>
    <row r="1277" spans="1:24" ht="14.25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</row>
    <row r="1278" spans="1:24" ht="14.25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</row>
    <row r="1279" spans="1:24" ht="14.25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</row>
    <row r="1280" spans="1:24" ht="14.25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</row>
    <row r="1281" spans="1:24" ht="14.25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</row>
    <row r="1282" spans="1:24" ht="14.25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</row>
    <row r="1283" spans="1:24" ht="14.25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</row>
    <row r="1284" spans="1:24" ht="14.25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</row>
    <row r="1285" spans="1:24" ht="14.25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</row>
    <row r="1286" spans="1:24" ht="14.25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</row>
    <row r="1287" spans="1:24" ht="14.25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</row>
    <row r="1288" spans="1:24" ht="14.25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</row>
    <row r="1289" spans="1:24" ht="14.25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</row>
    <row r="1290" spans="1:24" ht="14.25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</row>
    <row r="1291" spans="1:24" ht="14.25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</row>
    <row r="1292" spans="1:24" ht="14.25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</row>
    <row r="1293" spans="1:24" ht="14.25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</row>
    <row r="1294" spans="1:24" ht="14.25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</row>
    <row r="1295" spans="1:24" ht="14.25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</row>
    <row r="1296" spans="1:24" ht="14.25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</row>
    <row r="1297" spans="1:24" ht="14.25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</row>
    <row r="1298" spans="1:24" ht="14.25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</row>
    <row r="1299" spans="1:24" ht="14.25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</row>
    <row r="1300" spans="1:24" ht="14.25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</row>
    <row r="1301" spans="1:24" ht="14.25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</row>
    <row r="1302" spans="1:24" ht="14.25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</row>
    <row r="1303" spans="1:24" ht="14.25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</row>
    <row r="1304" spans="1:24" ht="14.25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</row>
    <row r="1305" spans="1:24" ht="14.25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</row>
    <row r="1306" spans="1:24" ht="14.25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</row>
    <row r="1307" spans="1:24" ht="14.25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</row>
    <row r="1308" spans="1:24" ht="14.25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</row>
    <row r="1309" spans="1:24" ht="14.25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</row>
    <row r="1310" spans="1:24" ht="14.25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</row>
    <row r="1311" spans="1:24" ht="14.25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</row>
    <row r="1312" spans="1:24" ht="14.25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</row>
    <row r="1313" spans="1:24" ht="14.25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</row>
    <row r="1314" spans="1:24" ht="14.25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</row>
    <row r="1315" spans="1:24" ht="14.25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</row>
    <row r="1316" spans="1:24" ht="14.25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</row>
    <row r="1317" spans="1:24" ht="14.25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</row>
    <row r="1318" spans="1:24" ht="14.25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</row>
    <row r="1319" spans="1:24" ht="14.25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</row>
    <row r="1320" spans="1:24" ht="14.25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</row>
    <row r="1321" spans="1:24" ht="14.25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</row>
    <row r="1322" spans="1:24" ht="14.25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</row>
    <row r="1323" spans="1:24" ht="14.25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</row>
    <row r="1324" spans="1:24" ht="14.25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</row>
    <row r="1325" spans="1:24" ht="14.25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</row>
    <row r="1326" spans="1:24" ht="14.25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</row>
    <row r="1327" spans="1:24" ht="14.25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</row>
    <row r="1328" spans="1:24" ht="14.25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</row>
    <row r="1329" spans="1:24" ht="14.25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</row>
    <row r="1330" spans="1:24" ht="14.25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</row>
    <row r="1331" spans="1:24" ht="14.25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</row>
    <row r="1332" spans="1:24" ht="14.2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</row>
    <row r="1333" spans="1:24" ht="14.25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</row>
    <row r="1334" spans="1:24" ht="14.25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</row>
    <row r="1335" spans="1:24" ht="14.25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</row>
    <row r="1336" spans="1:24" ht="14.25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</row>
    <row r="1337" spans="1:24" ht="14.2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</row>
    <row r="1338" spans="1:24" ht="14.25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</row>
    <row r="1339" spans="1:24" ht="14.25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</row>
    <row r="1340" spans="1:24" ht="14.25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</row>
    <row r="1341" spans="1:24" ht="14.2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</row>
    <row r="1342" spans="1:24" ht="14.2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</row>
    <row r="1343" spans="1:24" ht="14.2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</row>
    <row r="1344" spans="1:24" ht="14.2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</row>
    <row r="1345" spans="1:24" ht="14.2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</row>
    <row r="1346" spans="1:24" ht="14.2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</row>
    <row r="1347" spans="1:24" ht="14.2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</row>
    <row r="1348" spans="1:24" ht="14.2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</row>
    <row r="1349" spans="1:24" ht="14.2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</row>
    <row r="1350" spans="1:24" ht="14.2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</row>
    <row r="1351" spans="1:24" ht="14.2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</row>
    <row r="1352" spans="1:24" ht="14.2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</row>
    <row r="1353" spans="1:24" ht="14.2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</row>
    <row r="1354" spans="1:24" ht="14.2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</row>
    <row r="1355" spans="1:24" ht="14.2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</row>
    <row r="1356" spans="1:24" ht="14.2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</row>
    <row r="1357" spans="1:24" ht="14.2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</row>
    <row r="1358" spans="1:24" ht="14.2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</row>
    <row r="1359" spans="1:24" ht="14.2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</row>
    <row r="1360" spans="1:24" ht="14.2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</row>
    <row r="1361" spans="1:24" ht="14.2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</row>
    <row r="1362" spans="1:24" ht="14.2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</row>
    <row r="1363" spans="1:24" ht="14.2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</row>
    <row r="1364" spans="1:24" ht="14.2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</row>
    <row r="1365" spans="1:24" ht="14.2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</row>
    <row r="1366" spans="1:24" ht="14.2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</row>
    <row r="1367" spans="1:24" ht="14.2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</row>
    <row r="1368" spans="1:24" ht="14.2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</row>
    <row r="1369" spans="1:24" ht="14.2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</row>
    <row r="1370" spans="1:24" ht="14.2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</row>
    <row r="1371" spans="1:24" ht="14.2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</row>
    <row r="1372" spans="1:24" ht="14.2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</row>
    <row r="1373" spans="1:24" ht="14.2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</row>
    <row r="1374" spans="1:24" ht="14.2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</row>
    <row r="1375" spans="1:24" ht="14.2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</row>
    <row r="1376" spans="1:24" ht="14.2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</row>
    <row r="1377" spans="1:24" ht="14.2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</row>
    <row r="1378" spans="1:24" ht="14.2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</row>
    <row r="1379" spans="1:24" ht="14.2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</row>
    <row r="1380" spans="1:24" ht="14.2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</row>
    <row r="1381" spans="1:24" ht="14.2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</row>
    <row r="1382" spans="1:24" ht="14.2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</row>
    <row r="1383" spans="1:24" ht="14.2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</row>
    <row r="1384" spans="1:24" ht="14.2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</row>
    <row r="1385" spans="1:24" ht="14.2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</row>
    <row r="1386" spans="1:24" ht="14.2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</row>
    <row r="1387" spans="1:24" ht="14.2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</row>
    <row r="1388" spans="1:24" ht="14.2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</row>
    <row r="1389" spans="1:24" ht="14.2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</row>
    <row r="1390" spans="1:24" ht="14.2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</row>
    <row r="1391" spans="1:24" ht="14.2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</row>
    <row r="1392" spans="1:24" ht="14.2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</row>
    <row r="1393" spans="1:24" ht="14.2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</row>
    <row r="1394" spans="1:24" ht="14.2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</row>
    <row r="1395" spans="1:24" ht="14.2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</row>
    <row r="1396" spans="1:24" ht="14.2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</row>
    <row r="1397" spans="1:24" ht="14.2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</row>
    <row r="1398" spans="1:24" ht="14.2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</row>
    <row r="1399" spans="1:24" ht="14.2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</row>
    <row r="1400" spans="1:24" ht="14.2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</row>
    <row r="1401" spans="1:24" ht="14.2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</row>
    <row r="1402" spans="1:24" ht="14.2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</row>
    <row r="1403" spans="1:24" ht="14.2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</row>
    <row r="1404" spans="1:24" ht="14.2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</row>
    <row r="1405" spans="1:24" ht="14.2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</row>
    <row r="1406" spans="1:24" ht="14.2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</row>
    <row r="1407" spans="1:24" ht="14.2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</row>
    <row r="1408" spans="1:24" ht="14.2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</row>
    <row r="1409" spans="1:24" ht="14.2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</row>
    <row r="1410" spans="1:24" ht="14.2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</row>
    <row r="1411" spans="1:24" ht="14.2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</row>
    <row r="1412" spans="1:24" ht="14.2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</row>
    <row r="1413" spans="1:24" ht="14.2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</row>
    <row r="1414" spans="1:24" ht="14.2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</row>
    <row r="1415" spans="1:24" ht="14.2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</row>
    <row r="1416" spans="1:24" ht="14.2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</row>
    <row r="1417" spans="1:24" ht="14.2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</row>
    <row r="1418" spans="1:24" ht="14.2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</row>
    <row r="1419" spans="1:24" ht="14.2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</row>
    <row r="1420" spans="1:24" ht="14.2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</row>
    <row r="1421" spans="1:24" ht="14.2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</row>
    <row r="1422" spans="1:24" ht="14.2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</row>
    <row r="1423" spans="1:24" ht="14.2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</row>
    <row r="1424" spans="1:24" ht="14.2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</row>
    <row r="1425" spans="1:24" ht="14.2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</row>
    <row r="1426" spans="1:24" ht="14.2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</row>
    <row r="1427" spans="1:24" ht="14.2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</row>
    <row r="1428" spans="1:24" ht="14.2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</row>
    <row r="1429" spans="1:24" ht="14.2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</row>
    <row r="1430" spans="1:24" ht="14.2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</row>
    <row r="1431" spans="1:24" ht="14.2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</row>
    <row r="1432" spans="1:24" ht="14.2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</row>
    <row r="1433" spans="1:24" ht="14.2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</row>
    <row r="1434" spans="1:24" ht="14.2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</row>
    <row r="1435" spans="1:24" ht="14.2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</row>
    <row r="1436" spans="1:24" ht="14.2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</row>
    <row r="1437" spans="1:24" ht="14.2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</row>
    <row r="1438" spans="1:24" ht="14.2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</row>
    <row r="1439" spans="1:24" ht="14.2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</row>
    <row r="1440" spans="1:24" ht="14.2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</row>
    <row r="1441" spans="1:24" ht="14.2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</row>
    <row r="1442" spans="1:24" ht="14.2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</row>
    <row r="1443" spans="1:24" ht="14.2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</row>
    <row r="1444" spans="1:24" ht="14.2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</row>
    <row r="1445" spans="1:24" ht="14.2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</row>
    <row r="1446" spans="1:24" ht="14.2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</row>
    <row r="1447" spans="1:24" ht="14.2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</row>
    <row r="1448" spans="1:24" ht="14.2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</row>
    <row r="1449" spans="1:24" ht="14.2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</row>
    <row r="1450" spans="1:24" ht="14.2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</row>
    <row r="1451" spans="1:24" ht="14.2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</row>
    <row r="1452" spans="1:24" ht="14.2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</row>
    <row r="1453" spans="1:24" ht="14.2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</row>
    <row r="1454" spans="1:24" ht="14.2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</row>
    <row r="1455" spans="1:24" ht="14.2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</row>
    <row r="1456" spans="1:24" ht="14.2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</row>
    <row r="1457" spans="1:24" ht="14.2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</row>
    <row r="1458" spans="1:24" ht="14.2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</row>
    <row r="1459" spans="1:24" ht="14.2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</row>
    <row r="1460" spans="1:24" ht="14.2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</row>
    <row r="1461" spans="1:24" ht="14.2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</row>
    <row r="1462" spans="1:24" ht="14.2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</row>
    <row r="1463" spans="1:24" ht="14.2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</row>
    <row r="1464" spans="1:24" ht="14.2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</row>
    <row r="1465" spans="1:24" ht="14.2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</row>
    <row r="1466" spans="1:24" ht="14.2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</row>
    <row r="1467" spans="1:24" ht="14.2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</row>
    <row r="1468" spans="1:24" ht="14.2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</row>
    <row r="1469" spans="1:24" ht="14.2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</row>
    <row r="1470" spans="1:24" ht="14.2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</row>
    <row r="1471" spans="1:24" ht="14.2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</row>
    <row r="1472" spans="1:24" ht="14.2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</row>
    <row r="1473" spans="1:24" ht="14.2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</row>
    <row r="1474" spans="1:24" ht="14.2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</row>
    <row r="1475" spans="1:24" ht="14.2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</row>
    <row r="1476" spans="1:24" ht="14.2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</row>
    <row r="1477" spans="1:24" ht="14.2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</row>
    <row r="1478" spans="1:24" ht="14.2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</row>
    <row r="1479" spans="1:24" ht="14.2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</row>
    <row r="1480" spans="1:24" ht="14.2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</row>
    <row r="1481" spans="1:24" ht="14.2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</row>
    <row r="1482" spans="1:24" ht="14.2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</row>
    <row r="1483" spans="1:24" ht="14.2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</row>
    <row r="1484" spans="1:24" ht="14.2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</row>
    <row r="1485" spans="1:24" ht="14.2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</row>
    <row r="1486" spans="1:24" ht="14.2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</row>
    <row r="1487" spans="1:24" ht="14.2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</row>
    <row r="1488" spans="1:24" ht="14.2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</row>
    <row r="1489" spans="1:24" ht="14.2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</row>
    <row r="1490" spans="1:24" ht="14.2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</row>
    <row r="1491" spans="1:24" ht="14.2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</row>
    <row r="1492" spans="1:24" ht="14.2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</row>
    <row r="1493" spans="1:24" ht="14.2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</row>
    <row r="1494" spans="1:24" ht="14.2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</row>
    <row r="1495" spans="1:24" ht="14.2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</row>
    <row r="1496" spans="1:24" ht="14.2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</row>
    <row r="1497" spans="1:24" ht="14.2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</row>
    <row r="1498" spans="1:24" ht="14.2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</row>
    <row r="1499" spans="1:24" ht="14.2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</row>
    <row r="1500" spans="1:24" ht="14.2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</row>
    <row r="1501" spans="1:24" ht="14.2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</row>
    <row r="1502" spans="1:24" ht="14.2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</row>
    <row r="1503" spans="1:24" ht="14.2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</row>
    <row r="1504" spans="1:24" ht="14.2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</row>
    <row r="1505" spans="1:24" ht="14.2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</row>
    <row r="1506" spans="1:24" ht="14.2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</row>
    <row r="1507" spans="1:24" ht="14.2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</row>
    <row r="1508" spans="1:24" ht="14.2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</row>
    <row r="1509" spans="1:24" ht="14.2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</row>
    <row r="1510" spans="1:24" ht="14.2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</row>
    <row r="1511" spans="1:24" ht="14.2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</row>
    <row r="1512" spans="1:24" ht="14.2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</row>
    <row r="1513" spans="1:24" ht="14.2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</row>
    <row r="1514" spans="1:24" ht="14.2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</row>
    <row r="1515" spans="1:24" ht="14.2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</row>
    <row r="1516" spans="1:24" ht="14.2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</row>
    <row r="1517" spans="1:24" ht="14.2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</row>
    <row r="1518" spans="1:24" ht="14.2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</row>
    <row r="1519" spans="1:24" ht="14.2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</row>
    <row r="1520" spans="1:24" ht="14.2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</row>
    <row r="1521" spans="1:24" ht="14.2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</row>
    <row r="1522" spans="1:24" ht="14.2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</row>
    <row r="1523" spans="1:24" ht="14.2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</row>
    <row r="1524" spans="1:24" ht="14.2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</row>
    <row r="1525" spans="1:24" ht="14.2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</row>
    <row r="1526" spans="1:24" ht="14.2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</row>
    <row r="1527" spans="1:24" ht="14.2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</row>
    <row r="1528" spans="1:24" ht="14.2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</row>
    <row r="1529" spans="1:24" ht="14.2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</row>
    <row r="1530" spans="1:24" ht="14.2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</row>
    <row r="1531" spans="1:24" ht="14.2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</row>
    <row r="1532" spans="1:24" ht="14.2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</row>
    <row r="1533" spans="1:24" ht="14.2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</row>
    <row r="1534" spans="1:24" ht="14.2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</row>
    <row r="1535" spans="1:24" ht="14.2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</row>
    <row r="1536" spans="1:24" ht="14.2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</row>
    <row r="1537" spans="1:24" ht="14.2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</row>
    <row r="1538" spans="1:24" ht="14.2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</row>
    <row r="1539" spans="1:24" ht="14.2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</row>
    <row r="1540" spans="1:24" ht="14.2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</row>
    <row r="1541" spans="1:24" ht="14.2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</row>
    <row r="1542" spans="1:24" ht="14.2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</row>
    <row r="1543" spans="1:24" ht="14.2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</row>
    <row r="1544" spans="1:24" ht="14.2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</row>
    <row r="1545" spans="1:24" ht="14.2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</row>
    <row r="1546" spans="1:24" ht="14.2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</row>
    <row r="1547" spans="1:24" ht="14.2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</row>
    <row r="1548" spans="1:24" ht="14.2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</row>
    <row r="1549" spans="1:24" ht="14.2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</row>
    <row r="1550" spans="1:24" ht="14.2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</row>
    <row r="1551" spans="1:24" ht="14.2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</row>
    <row r="1552" spans="1:24" ht="14.2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</row>
    <row r="1553" spans="1:24" ht="14.2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</row>
    <row r="1554" spans="1:24" ht="14.2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</row>
    <row r="1555" spans="1:24" ht="14.2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</row>
    <row r="1556" spans="1:24" ht="14.2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</row>
    <row r="1557" spans="1:24" ht="14.2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</row>
    <row r="1558" spans="1:24" ht="14.2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</row>
    <row r="1559" spans="1:24" ht="14.2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</row>
    <row r="1560" spans="1:24" ht="14.2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</row>
    <row r="1561" spans="1:24" ht="14.2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</row>
    <row r="1562" spans="1:24" ht="14.2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</row>
    <row r="1563" spans="1:24" ht="14.2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</row>
    <row r="1564" spans="1:24" ht="14.2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</row>
    <row r="1565" spans="1:24" ht="14.2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</row>
    <row r="1566" spans="1:24" ht="14.2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</row>
    <row r="1567" spans="1:24" ht="14.2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</row>
    <row r="1568" spans="1:24" ht="14.2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</row>
    <row r="1569" spans="1:24" ht="14.2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</row>
    <row r="1570" spans="1:24" ht="14.2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</row>
    <row r="1571" spans="1:24" ht="14.2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</row>
    <row r="1572" spans="1:24" ht="14.2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</row>
    <row r="1573" spans="1:24" ht="14.2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</row>
    <row r="1574" spans="1:24" ht="14.2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</row>
    <row r="1575" spans="1:24" ht="14.2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</row>
    <row r="1576" spans="1:24" ht="14.2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</row>
    <row r="1577" spans="1:24" ht="14.2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</row>
    <row r="1578" spans="1:24" ht="14.2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</row>
    <row r="1579" spans="1:24" ht="14.2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</row>
    <row r="1580" spans="1:24" ht="14.2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</row>
    <row r="1581" spans="1:24" ht="14.2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</row>
    <row r="1582" spans="1:24" ht="14.2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</row>
    <row r="1583" spans="1:24" ht="14.2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</row>
    <row r="1584" spans="1:24" ht="14.2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</row>
    <row r="1585" spans="1:24" ht="14.2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</row>
    <row r="1586" spans="1:24" ht="14.2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</row>
    <row r="1587" spans="1:24" ht="14.2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</row>
    <row r="1588" spans="1:24" ht="14.2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</row>
    <row r="1589" spans="1:24" ht="14.2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</row>
    <row r="1590" spans="1:24" ht="14.2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</row>
    <row r="1591" spans="1:24" ht="14.2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</row>
    <row r="1592" spans="1:24" ht="14.2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</row>
    <row r="1593" spans="1:24" ht="14.2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</row>
    <row r="1594" spans="1:24" ht="14.2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</row>
    <row r="1595" spans="1:24" ht="14.2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</row>
    <row r="1596" spans="1:24" ht="14.2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</row>
    <row r="1597" spans="1:24" ht="14.2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</row>
    <row r="1598" spans="1:24" ht="14.2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</row>
    <row r="1599" spans="1:24" ht="14.2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</row>
    <row r="1600" spans="1:24" ht="14.2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</row>
    <row r="1601" spans="1:24" ht="14.2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</row>
    <row r="1602" spans="1:24" ht="14.2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</row>
    <row r="1603" spans="1:24" ht="14.2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</row>
    <row r="1604" spans="1:24" ht="14.2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</row>
    <row r="1605" spans="1:24" ht="14.2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</row>
    <row r="1606" spans="1:24" ht="14.2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</row>
    <row r="1607" spans="1:24" ht="14.2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</row>
    <row r="1608" spans="1:24" ht="14.2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</row>
    <row r="1609" spans="1:24" ht="14.2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</row>
    <row r="1610" spans="1:24" ht="14.2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</row>
    <row r="1611" spans="1:24" ht="14.2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</row>
    <row r="1612" spans="1:24" ht="14.2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</row>
    <row r="1613" spans="1:24" ht="14.2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</row>
    <row r="1614" spans="1:24" ht="14.2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</row>
    <row r="1615" spans="1:24" ht="14.2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</row>
    <row r="1616" spans="1:24" ht="14.2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</row>
    <row r="1617" spans="1:24" ht="14.2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</row>
    <row r="1618" spans="1:24" ht="14.2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</row>
    <row r="1619" spans="1:24" ht="14.2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</row>
    <row r="1620" spans="1:24" ht="14.2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</row>
    <row r="1621" spans="1:24" ht="14.2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</row>
    <row r="1622" spans="1:24" ht="14.2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</row>
    <row r="1623" spans="1:24" ht="14.2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</row>
    <row r="1624" spans="1:24" ht="14.2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</row>
    <row r="1625" spans="1:24" ht="14.2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</row>
    <row r="1626" spans="1:24" ht="14.2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</row>
    <row r="1627" spans="1:24" ht="14.2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</row>
    <row r="1628" spans="1:24" ht="14.2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</row>
    <row r="1629" spans="1:24" ht="14.2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</row>
    <row r="1630" spans="1:24" ht="14.2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</row>
    <row r="1631" spans="1:24" ht="14.2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</row>
    <row r="1632" spans="1:24" ht="14.2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</row>
    <row r="1633" spans="1:24" ht="14.2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</row>
    <row r="1634" spans="1:24" ht="14.25">
      <c r="A1634" s="2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</row>
    <row r="1635" spans="1:24" ht="14.25">
      <c r="A1635" s="2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</row>
    <row r="1636" spans="1:24" ht="14.25">
      <c r="A1636" s="2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</row>
    <row r="1637" spans="1:24" ht="14.25">
      <c r="A1637" s="2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</row>
    <row r="1638" spans="1:24" ht="14.25">
      <c r="A1638" s="2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</row>
    <row r="1639" spans="1:24" ht="14.25">
      <c r="A1639" s="2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</row>
    <row r="1640" spans="1:24" ht="14.25">
      <c r="A1640" s="23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</row>
    <row r="1641" spans="1:24" ht="14.25">
      <c r="A1641" s="23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</row>
    <row r="1642" spans="1:24" ht="14.25">
      <c r="A1642" s="2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</row>
    <row r="1643" spans="1:24" ht="14.25">
      <c r="A1643" s="2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</row>
    <row r="1644" spans="1:24" ht="14.25">
      <c r="A1644" s="23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</row>
    <row r="1645" spans="1:24" ht="14.25">
      <c r="A1645" s="23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</row>
    <row r="1646" spans="1:24" ht="14.25">
      <c r="A1646" s="23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</row>
    <row r="1647" spans="1:24" ht="14.25">
      <c r="A1647" s="23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</row>
    <row r="1648" spans="1:24" ht="14.25">
      <c r="A1648" s="23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</row>
    <row r="1649" spans="1:24" ht="14.25">
      <c r="A1649" s="23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</row>
    <row r="1650" spans="1:24" ht="14.25">
      <c r="A1650" s="23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</row>
    <row r="1651" spans="1:24" ht="14.25">
      <c r="A1651" s="23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</row>
    <row r="1652" spans="1:24" ht="14.25">
      <c r="A1652" s="23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</row>
    <row r="1653" spans="1:24" ht="14.25">
      <c r="A1653" s="23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</row>
    <row r="1654" spans="1:24" ht="14.25">
      <c r="A1654" s="23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</row>
    <row r="1655" spans="1:24" ht="14.25">
      <c r="A1655" s="23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</row>
    <row r="1656" spans="1:24" ht="14.25">
      <c r="A1656" s="23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</row>
    <row r="1657" spans="1:24" ht="14.25">
      <c r="A1657" s="23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</row>
    <row r="1658" spans="1:24" ht="14.25">
      <c r="A1658" s="23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</row>
    <row r="1659" spans="1:24" ht="14.25">
      <c r="A1659" s="23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</row>
    <row r="1660" spans="1:24" ht="14.25">
      <c r="A1660" s="23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</row>
    <row r="1661" spans="1:24" ht="14.25">
      <c r="A1661" s="23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</row>
    <row r="1662" spans="1:24" ht="14.25">
      <c r="A1662" s="23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</row>
    <row r="1663" spans="1:24" ht="14.25">
      <c r="A1663" s="23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</row>
    <row r="1664" spans="1:24" ht="14.25">
      <c r="A1664" s="23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</row>
    <row r="1665" spans="1:24" ht="14.25">
      <c r="A1665" s="23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</row>
    <row r="1666" spans="1:24" ht="14.25">
      <c r="A1666" s="23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</row>
    <row r="1667" spans="1:24" ht="14.25">
      <c r="A1667" s="23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</row>
    <row r="1668" spans="1:24" ht="14.25">
      <c r="A1668" s="23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</row>
    <row r="1669" spans="1:24" ht="14.25">
      <c r="A1669" s="23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</row>
    <row r="1670" spans="1:24" ht="14.25">
      <c r="A1670" s="23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</row>
    <row r="1671" spans="1:24" ht="14.25">
      <c r="A1671" s="23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</row>
    <row r="1672" spans="1:24" ht="14.25">
      <c r="A1672" s="23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</row>
    <row r="1673" spans="1:24" ht="14.25">
      <c r="A1673" s="23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</row>
    <row r="1674" spans="1:24" ht="14.25">
      <c r="A1674" s="23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</row>
    <row r="1675" spans="1:24" ht="14.25">
      <c r="A1675" s="23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</row>
    <row r="1676" spans="1:24" ht="14.25">
      <c r="A1676" s="23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</row>
    <row r="1677" spans="1:24" ht="14.25">
      <c r="A1677" s="23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</row>
    <row r="1678" spans="1:24" ht="14.25">
      <c r="A1678" s="23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</row>
    <row r="1679" spans="1:24" ht="14.25">
      <c r="A1679" s="23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</row>
    <row r="1680" spans="1:24" ht="14.25">
      <c r="A1680" s="23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</row>
    <row r="1681" spans="1:24" ht="14.25">
      <c r="A1681" s="23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</row>
    <row r="1682" spans="1:24" ht="14.25">
      <c r="A1682" s="23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</row>
    <row r="1683" spans="1:24" ht="14.25">
      <c r="A1683" s="23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</row>
    <row r="1684" spans="1:24" ht="14.25">
      <c r="A1684" s="23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</row>
    <row r="1685" spans="1:24" ht="14.25">
      <c r="A1685" s="23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</row>
    <row r="1686" spans="1:24" ht="14.25">
      <c r="A1686" s="23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</row>
    <row r="1687" spans="1:24" ht="14.25">
      <c r="A1687" s="23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</row>
    <row r="1688" spans="1:24" ht="14.25">
      <c r="A1688" s="23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</row>
    <row r="1689" spans="1:24" ht="14.25">
      <c r="A1689" s="23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</row>
    <row r="1690" spans="1:24" ht="14.25">
      <c r="A1690" s="23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</row>
    <row r="1691" spans="1:24" ht="14.25">
      <c r="A1691" s="23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</row>
    <row r="1692" spans="1:24" ht="14.25">
      <c r="A1692" s="23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</row>
    <row r="1693" spans="1:24" ht="14.25">
      <c r="A1693" s="23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</row>
    <row r="1694" spans="1:24" ht="14.25">
      <c r="A1694" s="23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</row>
    <row r="1695" spans="1:24" ht="14.25">
      <c r="A1695" s="23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</row>
    <row r="1696" spans="1:24" ht="14.25">
      <c r="A1696" s="23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</row>
    <row r="1697" spans="1:24" ht="14.25">
      <c r="A1697" s="23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</row>
    <row r="1698" spans="1:24" ht="14.25">
      <c r="A1698" s="23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</row>
    <row r="1699" spans="1:24" ht="14.25">
      <c r="A1699" s="23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</row>
    <row r="1700" spans="1:24" ht="14.25">
      <c r="A1700" s="23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</row>
    <row r="1701" spans="1:24" ht="14.25">
      <c r="A1701" s="23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</row>
    <row r="1702" spans="1:24" ht="14.25">
      <c r="A1702" s="23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</row>
    <row r="1703" spans="1:24" ht="14.25">
      <c r="A1703" s="23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</row>
    <row r="1704" spans="1:24" ht="14.25">
      <c r="A1704" s="23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</row>
    <row r="1705" spans="1:24" ht="14.25">
      <c r="A1705" s="23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</row>
    <row r="1706" spans="1:24" ht="14.25">
      <c r="A1706" s="23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</row>
    <row r="1707" spans="1:24" ht="14.25">
      <c r="A1707" s="23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</row>
    <row r="1708" spans="1:24" ht="14.25">
      <c r="A1708" s="23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</row>
    <row r="1709" spans="1:24" ht="14.25">
      <c r="A1709" s="23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</row>
    <row r="1710" spans="1:24" ht="14.25">
      <c r="A1710" s="23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</row>
    <row r="1711" spans="1:24" ht="14.25">
      <c r="A1711" s="23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</row>
    <row r="1712" spans="1:24" ht="14.25">
      <c r="A1712" s="23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</row>
    <row r="1713" spans="1:24" ht="14.25">
      <c r="A1713" s="23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</row>
    <row r="1714" spans="1:24" ht="14.25">
      <c r="A1714" s="23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</row>
    <row r="1715" spans="1:24" ht="14.25">
      <c r="A1715" s="23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</row>
    <row r="1716" spans="1:24" ht="14.25">
      <c r="A1716" s="23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</row>
    <row r="1717" spans="1:24" ht="14.25">
      <c r="A1717" s="23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</row>
    <row r="1718" spans="1:24" ht="14.25">
      <c r="A1718" s="23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</row>
    <row r="1719" spans="1:24" ht="14.25">
      <c r="A1719" s="23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</row>
    <row r="1720" spans="1:24" ht="14.25">
      <c r="A1720" s="23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</row>
    <row r="1721" spans="1:24" ht="14.25">
      <c r="A1721" s="23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</row>
    <row r="1722" spans="1:24" ht="14.25">
      <c r="A1722" s="23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</row>
    <row r="1723" spans="1:24" ht="14.25">
      <c r="A1723" s="23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</row>
    <row r="1724" spans="1:24" ht="14.25">
      <c r="A1724" s="23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</row>
    <row r="1725" spans="1:24" ht="14.25">
      <c r="A1725" s="23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</row>
    <row r="1726" spans="1:24" ht="14.25">
      <c r="A1726" s="23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</row>
    <row r="1727" spans="1:24" ht="14.25">
      <c r="A1727" s="23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</row>
    <row r="1728" spans="1:24" ht="14.25">
      <c r="A1728" s="23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</row>
    <row r="1729" spans="1:24" ht="14.25">
      <c r="A1729" s="23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</row>
    <row r="1730" spans="1:24" ht="14.25">
      <c r="A1730" s="23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</row>
    <row r="1731" spans="1:24" ht="14.25">
      <c r="A1731" s="23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</row>
    <row r="1732" spans="1:24" ht="14.25">
      <c r="A1732" s="23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</row>
    <row r="1733" spans="1:24" ht="14.25">
      <c r="A1733" s="23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</row>
    <row r="1734" spans="1:24" ht="14.25">
      <c r="A1734" s="23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</row>
    <row r="1735" spans="1:24" ht="14.25">
      <c r="A1735" s="23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</row>
    <row r="1736" spans="1:24" ht="14.25">
      <c r="A1736" s="23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</row>
    <row r="1737" spans="1:24" ht="14.25">
      <c r="A1737" s="23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</row>
    <row r="1738" spans="1:24" ht="14.25">
      <c r="A1738" s="23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</row>
    <row r="1739" spans="1:24" ht="14.25">
      <c r="A1739" s="23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</row>
    <row r="1740" spans="1:24" ht="14.25">
      <c r="A1740" s="23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</row>
    <row r="1741" spans="1:24" ht="14.25">
      <c r="A1741" s="23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</row>
    <row r="1742" spans="1:24" ht="14.25">
      <c r="A1742" s="23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</row>
    <row r="1743" spans="1:24" ht="14.25">
      <c r="A1743" s="23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</row>
    <row r="1744" spans="1:24" ht="14.25">
      <c r="A1744" s="23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</row>
    <row r="1745" spans="1:24" ht="14.25">
      <c r="A1745" s="23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</row>
    <row r="1746" spans="1:24" ht="14.25">
      <c r="A1746" s="23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</row>
    <row r="1747" spans="1:24" ht="14.25">
      <c r="A1747" s="23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</row>
    <row r="1748" spans="1:24" ht="14.25">
      <c r="A1748" s="23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</row>
    <row r="1749" spans="1:24" ht="14.25">
      <c r="A1749" s="23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</row>
    <row r="1750" spans="1:24" ht="14.25">
      <c r="A1750" s="23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</row>
    <row r="1751" spans="1:24" ht="14.25">
      <c r="A1751" s="23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</row>
    <row r="1752" spans="1:24" ht="14.25">
      <c r="A1752" s="23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</row>
    <row r="1753" spans="1:24" ht="14.25">
      <c r="A1753" s="23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</row>
    <row r="1754" spans="1:24" ht="14.25">
      <c r="A1754" s="23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</row>
    <row r="1755" spans="1:24" ht="14.25">
      <c r="A1755" s="23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</row>
    <row r="1756" spans="1:24" ht="14.25">
      <c r="A1756" s="23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</row>
    <row r="1757" spans="1:24" ht="14.25">
      <c r="A1757" s="23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</row>
    <row r="1758" spans="1:24" ht="14.25">
      <c r="A1758" s="23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</row>
    <row r="1759" spans="1:24" ht="14.25">
      <c r="A1759" s="23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</row>
    <row r="1760" spans="1:24" ht="14.25">
      <c r="A1760" s="23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</row>
    <row r="1761" spans="1:24" ht="14.25">
      <c r="A1761" s="23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</row>
    <row r="1762" spans="1:24" ht="14.25">
      <c r="A1762" s="23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</row>
    <row r="1763" spans="1:24" ht="14.25">
      <c r="A1763" s="23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</row>
    <row r="1764" spans="1:24" ht="14.25">
      <c r="A1764" s="23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</row>
    <row r="1765" spans="1:24" ht="14.25">
      <c r="A1765" s="23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</row>
    <row r="1766" spans="1:24" ht="14.25">
      <c r="A1766" s="23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</row>
    <row r="1767" spans="1:24" ht="14.25">
      <c r="A1767" s="23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</row>
    <row r="1768" spans="1:24" ht="14.25">
      <c r="A1768" s="23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</row>
    <row r="1769" spans="1:24" ht="14.25">
      <c r="A1769" s="23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</row>
    <row r="1770" spans="1:24" ht="14.25">
      <c r="A1770" s="23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</row>
    <row r="1771" spans="1:24" ht="14.25">
      <c r="A1771" s="23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</row>
    <row r="1772" spans="1:24" ht="14.25">
      <c r="A1772" s="23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</row>
    <row r="1773" spans="1:24" ht="14.25">
      <c r="A1773" s="23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</row>
    <row r="1774" spans="1:24" ht="14.25">
      <c r="A1774" s="23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</row>
    <row r="1775" spans="1:24" ht="14.25">
      <c r="A1775" s="23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</row>
    <row r="1776" spans="1:24" ht="14.25">
      <c r="A1776" s="23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</row>
    <row r="1777" spans="1:24" ht="14.25">
      <c r="A1777" s="23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</row>
    <row r="1778" spans="1:24" ht="14.25">
      <c r="A1778" s="23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</row>
    <row r="1779" spans="1:24" ht="14.25">
      <c r="A1779" s="23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</row>
    <row r="1780" spans="1:24" ht="14.25">
      <c r="A1780" s="23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</row>
    <row r="1781" spans="1:24" ht="14.25">
      <c r="A1781" s="23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</row>
    <row r="1782" spans="1:24" ht="14.25">
      <c r="A1782" s="23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</row>
    <row r="1783" spans="1:24" ht="14.25">
      <c r="A1783" s="23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</row>
    <row r="1784" spans="1:24" ht="14.25">
      <c r="A1784" s="23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</row>
    <row r="1785" spans="1:24" ht="14.25">
      <c r="A1785" s="23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</row>
    <row r="1786" spans="1:24" ht="14.25">
      <c r="A1786" s="23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</row>
    <row r="1787" spans="1:24" ht="14.25">
      <c r="A1787" s="23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</row>
    <row r="1788" spans="1:24" ht="14.25">
      <c r="A1788" s="23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</row>
    <row r="1789" spans="1:24" ht="14.25">
      <c r="A1789" s="23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</row>
    <row r="1790" spans="1:24" ht="14.25">
      <c r="A1790" s="23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</row>
    <row r="1791" spans="1:24" ht="14.25">
      <c r="A1791" s="23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</row>
    <row r="1792" spans="1:24" ht="14.25">
      <c r="A1792" s="23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</row>
    <row r="1793" spans="1:24" ht="14.25">
      <c r="A1793" s="23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</row>
    <row r="1794" spans="1:24" ht="14.25">
      <c r="A1794" s="23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</row>
    <row r="1795" spans="1:24" ht="14.25">
      <c r="A1795" s="23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</row>
    <row r="1796" spans="1:24" ht="14.25">
      <c r="A1796" s="23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</row>
    <row r="1797" spans="1:24" ht="14.25">
      <c r="A1797" s="23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</row>
    <row r="1798" spans="1:24" ht="14.25">
      <c r="A1798" s="23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</row>
    <row r="1799" spans="1:24" ht="14.25">
      <c r="A1799" s="23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</row>
    <row r="1800" spans="1:24" ht="14.25">
      <c r="A1800" s="23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</row>
    <row r="1801" spans="1:24" ht="14.25">
      <c r="A1801" s="23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</row>
    <row r="1802" spans="1:24" ht="14.25">
      <c r="A1802" s="23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</row>
    <row r="1803" spans="1:24" ht="14.25">
      <c r="A1803" s="23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</row>
    <row r="1804" spans="1:24" ht="14.25">
      <c r="A1804" s="23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</row>
    <row r="1805" spans="1:24" ht="14.25">
      <c r="A1805" s="23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</row>
    <row r="1806" spans="1:24" ht="14.25">
      <c r="A1806" s="23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</row>
    <row r="1807" spans="1:24" ht="14.25">
      <c r="A1807" s="23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</row>
    <row r="1808" spans="1:24" ht="14.25">
      <c r="A1808" s="23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</row>
    <row r="1809" spans="1:24" ht="14.25">
      <c r="A1809" s="23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</row>
    <row r="1810" spans="1:24" ht="14.25">
      <c r="A1810" s="23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</row>
    <row r="1811" spans="1:24" ht="14.25">
      <c r="A1811" s="23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</row>
    <row r="1812" spans="1:24" ht="14.25">
      <c r="A1812" s="23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</row>
    <row r="1813" spans="1:24" ht="14.25">
      <c r="A1813" s="23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</row>
    <row r="1814" spans="1:24" ht="14.25">
      <c r="A1814" s="23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</row>
    <row r="1815" spans="1:24" ht="14.25">
      <c r="A1815" s="23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</row>
    <row r="1816" spans="1:24" ht="14.25">
      <c r="A1816" s="23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</row>
    <row r="1817" spans="1:24" ht="14.25">
      <c r="A1817" s="23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</row>
    <row r="1818" spans="1:24" ht="14.25">
      <c r="A1818" s="23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</row>
    <row r="1819" spans="1:24" ht="14.25">
      <c r="A1819" s="23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</row>
    <row r="1820" spans="1:24" ht="14.25">
      <c r="A1820" s="23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</row>
    <row r="1821" spans="1:24" ht="14.25">
      <c r="A1821" s="23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</row>
    <row r="1822" spans="1:24" ht="14.25">
      <c r="A1822" s="23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</row>
    <row r="1823" spans="1:24" ht="14.25">
      <c r="A1823" s="23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</row>
    <row r="1824" spans="1:24" ht="14.25">
      <c r="A1824" s="23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</row>
    <row r="1825" spans="1:24" ht="14.25">
      <c r="A1825" s="23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</row>
    <row r="1826" spans="1:24" ht="14.25">
      <c r="A1826" s="23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</row>
    <row r="1827" spans="1:24" ht="14.25">
      <c r="A1827" s="23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</row>
    <row r="1828" spans="1:24" ht="14.25">
      <c r="A1828" s="23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</row>
    <row r="1829" spans="1:24" ht="14.25">
      <c r="A1829" s="23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</row>
    <row r="1830" spans="1:24" ht="14.25">
      <c r="A1830" s="23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</row>
    <row r="1831" spans="1:24" ht="14.25">
      <c r="A1831" s="23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</row>
    <row r="1832" spans="1:24" ht="14.25">
      <c r="A1832" s="23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</row>
    <row r="1833" spans="1:24" ht="14.25">
      <c r="A1833" s="23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</row>
    <row r="1834" spans="1:24" ht="14.25">
      <c r="A1834" s="23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</row>
    <row r="1835" spans="1:24" ht="14.25">
      <c r="A1835" s="23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</row>
    <row r="1836" spans="1:24" ht="14.25">
      <c r="A1836" s="23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</row>
    <row r="1837" spans="1:24" ht="14.25">
      <c r="A1837" s="23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</row>
    <row r="1838" spans="1:24" ht="14.25">
      <c r="A1838" s="23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</row>
    <row r="1839" spans="1:24" ht="14.25">
      <c r="A1839" s="23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</row>
    <row r="1840" spans="1:24" ht="14.25">
      <c r="A1840" s="23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</row>
    <row r="1841" spans="1:24" ht="14.25">
      <c r="A1841" s="23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</row>
    <row r="1842" spans="1:24" ht="14.25">
      <c r="A1842" s="23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</row>
    <row r="1843" spans="1:24" ht="14.25">
      <c r="A1843" s="23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</row>
    <row r="1844" spans="1:24" ht="14.25">
      <c r="A1844" s="23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</row>
    <row r="1845" spans="1:24" ht="14.25">
      <c r="A1845" s="23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</row>
    <row r="1846" spans="1:24" ht="14.25">
      <c r="A1846" s="23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</row>
    <row r="1847" spans="1:24" ht="14.25">
      <c r="A1847" s="23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</row>
    <row r="1848" spans="1:24" ht="14.25">
      <c r="A1848" s="23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</row>
    <row r="1849" spans="1:24" ht="14.25">
      <c r="A1849" s="23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</row>
    <row r="1850" spans="1:24" ht="14.25">
      <c r="A1850" s="23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</row>
    <row r="1851" spans="1:24" ht="14.25">
      <c r="A1851" s="23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</row>
    <row r="1852" spans="1:24" ht="14.25">
      <c r="A1852" s="23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</row>
    <row r="1853" spans="1:24" ht="14.25">
      <c r="A1853" s="23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</row>
    <row r="1854" spans="1:24" ht="14.25">
      <c r="A1854" s="23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</row>
    <row r="1855" spans="1:24" ht="14.25">
      <c r="A1855" s="23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</row>
    <row r="1856" spans="1:24" ht="14.25">
      <c r="A1856" s="23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</row>
    <row r="1857" spans="1:24" ht="14.25">
      <c r="A1857" s="23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</row>
    <row r="1858" spans="1:24" ht="14.25">
      <c r="A1858" s="23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</row>
    <row r="1859" spans="1:24" ht="14.25">
      <c r="A1859" s="23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</row>
    <row r="1860" spans="1:24" ht="14.25">
      <c r="A1860" s="23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</row>
    <row r="1861" spans="1:24" ht="14.25">
      <c r="A1861" s="23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</row>
    <row r="1862" spans="1:24" ht="14.25">
      <c r="A1862" s="23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</row>
    <row r="1863" spans="1:24" ht="14.25">
      <c r="A1863" s="23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</row>
    <row r="1864" spans="1:24" ht="14.25">
      <c r="A1864" s="23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</row>
    <row r="1865" spans="1:24" ht="14.25">
      <c r="A1865" s="23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</row>
    <row r="1866" spans="1:24" ht="14.25">
      <c r="A1866" s="23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</row>
    <row r="1867" spans="1:24" ht="14.25">
      <c r="A1867" s="23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</row>
    <row r="1868" spans="1:24" ht="14.25">
      <c r="A1868" s="23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</row>
    <row r="1869" spans="1:24" ht="14.25">
      <c r="A1869" s="23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</row>
    <row r="1870" spans="1:24" ht="14.25">
      <c r="A1870" s="23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</row>
    <row r="1871" spans="1:24" ht="14.25">
      <c r="A1871" s="23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</row>
    <row r="1872" spans="1:24" ht="14.25">
      <c r="A1872" s="23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</row>
    <row r="1873" spans="1:24" ht="14.25">
      <c r="A1873" s="23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</row>
    <row r="1874" spans="1:24" ht="14.25">
      <c r="A1874" s="23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</row>
    <row r="1875" spans="1:24" ht="14.25">
      <c r="A1875" s="23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</row>
    <row r="1876" spans="1:24" ht="14.25">
      <c r="A1876" s="23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</row>
    <row r="1877" spans="1:24" ht="14.25">
      <c r="A1877" s="23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</row>
    <row r="1878" spans="1:24" ht="14.25">
      <c r="A1878" s="23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</row>
    <row r="1879" spans="1:24" ht="14.25">
      <c r="A1879" s="23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</row>
    <row r="1880" spans="1:24" ht="14.25">
      <c r="A1880" s="23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</row>
    <row r="1881" spans="1:24" ht="14.25">
      <c r="A1881" s="23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</row>
    <row r="1882" spans="1:24" ht="14.25">
      <c r="A1882" s="23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</row>
    <row r="1883" spans="1:24" ht="14.25">
      <c r="A1883" s="23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</row>
    <row r="1884" spans="1:24" ht="14.25">
      <c r="A1884" s="23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</row>
    <row r="1885" spans="1:24" ht="14.25">
      <c r="A1885" s="23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</row>
    <row r="1886" spans="1:24" ht="14.25">
      <c r="A1886" s="23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</row>
    <row r="1887" spans="1:24" ht="14.25">
      <c r="A1887" s="23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</row>
    <row r="1888" spans="1:24" ht="14.25">
      <c r="A1888" s="23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</row>
    <row r="1889" spans="1:24" ht="14.25">
      <c r="A1889" s="23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</row>
    <row r="1890" spans="1:24" ht="14.25">
      <c r="A1890" s="23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</row>
    <row r="1891" spans="1:24" ht="14.25">
      <c r="A1891" s="23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</row>
    <row r="1892" spans="1:24" ht="14.25">
      <c r="A1892" s="23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</row>
    <row r="1893" spans="1:24" ht="14.25">
      <c r="A1893" s="23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</row>
    <row r="1894" spans="1:24" ht="14.25">
      <c r="A1894" s="23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</row>
    <row r="1895" spans="1:24" ht="14.25">
      <c r="A1895" s="23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</row>
    <row r="1896" spans="1:24" ht="14.25">
      <c r="A1896" s="23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</row>
    <row r="1897" spans="1:24" ht="14.25">
      <c r="A1897" s="23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</row>
    <row r="1898" spans="1:24" ht="14.25">
      <c r="A1898" s="23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</row>
    <row r="1899" spans="1:24" ht="14.25">
      <c r="A1899" s="23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</row>
    <row r="1900" spans="1:24" ht="14.25">
      <c r="A1900" s="23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</row>
    <row r="1901" spans="1:24" ht="14.25">
      <c r="A1901" s="23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</row>
    <row r="1902" spans="1:24" ht="14.25">
      <c r="A1902" s="23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</row>
    <row r="1903" spans="1:24" ht="14.25">
      <c r="A1903" s="23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</row>
    <row r="1904" spans="1:24" ht="14.25">
      <c r="A1904" s="23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</row>
    <row r="1905" spans="1:24" ht="14.25">
      <c r="A1905" s="23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</row>
    <row r="1906" spans="1:24" ht="14.25">
      <c r="A1906" s="23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</row>
    <row r="1907" spans="1:24" ht="14.25">
      <c r="A1907" s="23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</row>
    <row r="1908" spans="1:24" ht="14.25">
      <c r="A1908" s="23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</row>
    <row r="1909" spans="1:24" ht="14.25">
      <c r="A1909" s="23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</row>
    <row r="1910" spans="1:24" ht="14.25">
      <c r="A1910" s="23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</row>
    <row r="1911" spans="1:24" ht="14.25">
      <c r="A1911" s="23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</row>
    <row r="1912" spans="1:24" ht="14.25">
      <c r="A1912" s="23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</row>
    <row r="1913" spans="1:24" ht="14.25">
      <c r="A1913" s="23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</row>
    <row r="1914" spans="1:24" ht="14.25">
      <c r="A1914" s="23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</row>
    <row r="1915" spans="1:24" ht="14.25">
      <c r="A1915" s="23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</row>
    <row r="1916" spans="1:24" ht="14.25">
      <c r="A1916" s="23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</row>
    <row r="1917" spans="1:24" ht="14.25">
      <c r="A1917" s="23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</row>
    <row r="1918" spans="1:24" ht="14.25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</row>
    <row r="1919" spans="1:24" ht="14.25">
      <c r="A1919" s="23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</row>
    <row r="1920" spans="1:24" ht="14.25">
      <c r="A1920" s="23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</row>
    <row r="1921" spans="1:24" ht="14.25">
      <c r="A1921" s="23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</row>
    <row r="1922" spans="1:24" ht="14.25">
      <c r="A1922" s="23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</row>
    <row r="1923" spans="1:24" ht="14.25">
      <c r="A1923" s="23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</row>
    <row r="1924" spans="1:24" ht="14.25">
      <c r="A1924" s="23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</row>
    <row r="1925" spans="1:24" ht="14.25">
      <c r="A1925" s="23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</row>
    <row r="1926" spans="1:24" ht="14.25">
      <c r="A1926" s="23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</row>
    <row r="1927" spans="1:24" ht="14.25">
      <c r="A1927" s="23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</row>
    <row r="1928" spans="1:24" ht="14.25">
      <c r="A1928" s="23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</row>
    <row r="1929" spans="1:24" ht="14.25">
      <c r="A1929" s="23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</row>
    <row r="1930" spans="1:24" ht="14.25">
      <c r="A1930" s="23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</row>
    <row r="1931" spans="1:24" ht="14.25">
      <c r="A1931" s="23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</row>
    <row r="1932" spans="1:24" ht="14.25">
      <c r="A1932" s="23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</row>
    <row r="1933" spans="1:24" ht="14.25">
      <c r="A1933" s="23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</row>
    <row r="1934" spans="1:24" ht="14.25">
      <c r="A1934" s="23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</row>
    <row r="1935" spans="1:24" ht="14.25">
      <c r="A1935" s="23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</row>
    <row r="1936" spans="1:24" ht="14.25">
      <c r="A1936" s="23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</row>
    <row r="1937" spans="1:24" ht="14.25">
      <c r="A1937" s="23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</row>
    <row r="1938" spans="1:24" ht="14.25">
      <c r="A1938" s="23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</row>
    <row r="1939" spans="1:24" ht="14.25">
      <c r="A1939" s="23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</row>
    <row r="1940" spans="1:24" ht="14.25">
      <c r="A1940" s="23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</row>
    <row r="1941" spans="1:24" ht="14.25">
      <c r="A1941" s="23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</row>
    <row r="1942" spans="1:24" ht="14.25">
      <c r="A1942" s="23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</row>
    <row r="1943" spans="1:24" ht="14.25">
      <c r="A1943" s="23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</row>
    <row r="1944" spans="1:24" ht="14.25">
      <c r="A1944" s="23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</row>
    <row r="1945" spans="1:24" ht="14.25">
      <c r="A1945" s="23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</row>
    <row r="1946" spans="1:24" ht="14.25">
      <c r="A1946" s="23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</row>
    <row r="1947" spans="1:24" ht="14.25">
      <c r="A1947" s="23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</row>
    <row r="1948" spans="1:24" ht="14.25">
      <c r="A1948" s="23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</row>
    <row r="1949" spans="1:24" ht="14.25">
      <c r="A1949" s="23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</row>
    <row r="1950" spans="1:24" ht="14.25">
      <c r="A1950" s="23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</row>
    <row r="1951" spans="1:24" ht="14.25">
      <c r="A1951" s="23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</row>
    <row r="1952" spans="1:24" ht="14.25">
      <c r="A1952" s="23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</row>
    <row r="1953" spans="1:24" ht="14.25">
      <c r="A1953" s="23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</row>
    <row r="1954" spans="1:24" ht="14.25">
      <c r="A1954" s="23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</row>
    <row r="1955" spans="1:24" ht="14.25">
      <c r="A1955" s="23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</row>
    <row r="1956" spans="1:24" ht="14.25">
      <c r="A1956" s="23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</row>
    <row r="1957" spans="1:24" ht="14.25">
      <c r="A1957" s="23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</row>
    <row r="1958" spans="1:24" ht="14.25">
      <c r="A1958" s="23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</row>
    <row r="1959" spans="1:24" ht="14.25">
      <c r="A1959" s="23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</row>
    <row r="1960" spans="1:24" ht="14.25">
      <c r="A1960" s="23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</row>
    <row r="1961" spans="1:24" ht="14.25">
      <c r="A1961" s="23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</row>
    <row r="1962" spans="1:24" ht="14.25">
      <c r="A1962" s="23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</row>
    <row r="1963" spans="1:24" ht="14.25">
      <c r="A1963" s="23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</row>
    <row r="1964" spans="1:24" ht="14.25">
      <c r="A1964" s="23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</row>
    <row r="1965" spans="1:24" ht="14.25">
      <c r="A1965" s="23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</row>
    <row r="1966" spans="1:24" ht="14.25">
      <c r="A1966" s="23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</row>
    <row r="1967" spans="1:24" ht="14.25">
      <c r="A1967" s="23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</row>
    <row r="1968" spans="1:24" ht="14.25">
      <c r="A1968" s="23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</row>
    <row r="1969" spans="1:24" ht="14.25">
      <c r="A1969" s="23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</row>
    <row r="1970" spans="1:24" ht="14.25">
      <c r="A1970" s="23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</row>
    <row r="1971" spans="1:24" ht="14.25">
      <c r="A1971" s="23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</row>
    <row r="1972" spans="1:24" ht="14.25">
      <c r="A1972" s="23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</row>
    <row r="1973" spans="1:24" ht="14.25">
      <c r="A1973" s="23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</row>
    <row r="1974" spans="1:24" ht="14.25">
      <c r="A1974" s="23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</row>
    <row r="1975" spans="1:24" ht="14.25">
      <c r="A1975" s="23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</row>
    <row r="1976" spans="1:24" ht="14.25">
      <c r="A1976" s="23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</row>
    <row r="1977" spans="1:24" ht="14.25">
      <c r="A1977" s="23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</row>
    <row r="1978" spans="1:24" ht="14.25">
      <c r="A1978" s="23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</row>
    <row r="1979" spans="1:24" ht="14.25">
      <c r="A1979" s="23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</row>
    <row r="1980" spans="1:24" ht="14.25">
      <c r="A1980" s="23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</row>
    <row r="1981" spans="1:24" ht="14.25">
      <c r="A1981" s="23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</row>
    <row r="1982" spans="1:24" ht="14.25">
      <c r="A1982" s="23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</row>
    <row r="1983" spans="1:24" ht="14.25">
      <c r="A1983" s="23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</row>
    <row r="1984" spans="1:24" ht="14.25">
      <c r="A1984" s="23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</row>
    <row r="1985" spans="1:24" ht="14.25">
      <c r="A1985" s="23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</row>
    <row r="1986" spans="1:24" ht="14.25">
      <c r="A1986" s="23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</row>
    <row r="1987" spans="1:24" ht="14.25">
      <c r="A1987" s="23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</row>
    <row r="1988" spans="1:24" ht="14.25">
      <c r="A1988" s="23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</row>
    <row r="1989" spans="1:24" ht="14.25">
      <c r="A1989" s="23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</row>
    <row r="1990" spans="1:24" ht="14.25">
      <c r="A1990" s="23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</row>
    <row r="1991" spans="1:24" ht="14.25">
      <c r="A1991" s="23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</row>
    <row r="1992" spans="1:24" ht="14.25">
      <c r="A1992" s="23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</row>
    <row r="1993" spans="1:24" ht="14.25">
      <c r="A1993" s="23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</row>
    <row r="1994" spans="1:24" ht="14.25">
      <c r="A1994" s="23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</row>
    <row r="1995" spans="1:24" ht="14.25">
      <c r="A1995" s="23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</row>
    <row r="1996" spans="1:24" ht="14.25">
      <c r="A1996" s="23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</row>
    <row r="1997" spans="1:24" ht="14.25">
      <c r="A1997" s="23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</row>
    <row r="1998" spans="1:24" ht="14.25">
      <c r="A1998" s="23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</row>
    <row r="1999" spans="1:24" ht="14.25">
      <c r="A1999" s="23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</row>
    <row r="2000" spans="1:24" ht="14.25">
      <c r="A2000" s="23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</row>
    <row r="2001" spans="1:24" ht="14.25">
      <c r="A2001" s="23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</row>
    <row r="2002" spans="1:24" ht="14.25">
      <c r="A2002" s="23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</row>
    <row r="2003" spans="1:24" ht="14.25">
      <c r="A2003" s="23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</row>
    <row r="2004" spans="1:24" ht="14.25">
      <c r="A2004" s="23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</row>
    <row r="2005" spans="1:24" ht="14.25">
      <c r="A2005" s="23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</row>
    <row r="2006" spans="1:24" ht="14.25">
      <c r="A2006" s="23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</row>
    <row r="2007" spans="1:24" ht="14.25">
      <c r="A2007" s="23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</row>
    <row r="2008" spans="1:24" ht="14.25">
      <c r="A2008" s="23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</row>
    <row r="2009" spans="1:24" ht="14.25">
      <c r="A2009" s="23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</row>
    <row r="2010" spans="1:24" ht="14.25">
      <c r="A2010" s="23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</row>
    <row r="2011" spans="1:24" ht="14.25">
      <c r="A2011" s="23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</row>
    <row r="2012" spans="1:24" ht="14.25">
      <c r="A2012" s="23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</row>
    <row r="2013" spans="1:24" ht="14.25">
      <c r="A2013" s="23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</row>
    <row r="2014" spans="1:24" ht="14.25">
      <c r="A2014" s="23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</row>
    <row r="2015" spans="1:24" ht="14.25">
      <c r="A2015" s="23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</row>
    <row r="2016" spans="1:24" ht="14.25">
      <c r="A2016" s="23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</row>
    <row r="2017" spans="1:24" ht="14.25">
      <c r="A2017" s="23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</row>
    <row r="2018" spans="1:24" ht="14.25">
      <c r="A2018" s="23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</row>
    <row r="2019" spans="1:24" ht="14.25">
      <c r="A2019" s="23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</row>
    <row r="2020" spans="1:24" ht="14.25">
      <c r="A2020" s="23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</row>
    <row r="2021" spans="1:24" ht="14.25">
      <c r="A2021" s="23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</row>
    <row r="2022" spans="1:24" ht="14.25">
      <c r="A2022" s="23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</row>
    <row r="2023" spans="1:24" ht="14.25">
      <c r="A2023" s="23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</row>
    <row r="2024" spans="1:24" ht="14.25">
      <c r="A2024" s="23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</row>
    <row r="2025" spans="1:24" ht="14.25">
      <c r="A2025" s="23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</row>
    <row r="2026" spans="1:24" ht="14.25">
      <c r="A2026" s="23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</row>
    <row r="2027" spans="1:24" ht="14.25">
      <c r="A2027" s="23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</row>
    <row r="2028" spans="1:24" ht="14.25">
      <c r="A2028" s="23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</row>
    <row r="2029" spans="1:24" ht="14.25">
      <c r="A2029" s="23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</row>
    <row r="2030" spans="1:24" ht="14.25">
      <c r="A2030" s="23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</row>
    <row r="2031" spans="1:24" ht="14.25">
      <c r="A2031" s="23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</row>
    <row r="2032" spans="1:24" ht="14.25">
      <c r="A2032" s="23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</row>
    <row r="2033" spans="1:24" ht="14.25">
      <c r="A2033" s="23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</row>
    <row r="2034" spans="1:24" ht="14.25">
      <c r="A2034" s="23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</row>
    <row r="2035" spans="1:24" ht="14.25">
      <c r="A2035" s="23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</row>
    <row r="2036" spans="1:24" ht="14.25">
      <c r="A2036" s="23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</row>
    <row r="2037" spans="1:24" ht="14.25">
      <c r="A2037" s="23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</row>
    <row r="2038" spans="1:24" ht="14.25">
      <c r="A2038" s="23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</row>
    <row r="2039" spans="1:24" ht="14.25">
      <c r="A2039" s="23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</row>
    <row r="2040" spans="1:24" ht="14.25">
      <c r="A2040" s="23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</row>
    <row r="2041" spans="1:24" ht="14.25">
      <c r="A2041" s="23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</row>
    <row r="2042" spans="1:24" ht="14.25">
      <c r="A2042" s="23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</row>
    <row r="2043" spans="1:24" ht="14.25">
      <c r="A2043" s="23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</row>
    <row r="2044" spans="1:24" ht="14.25">
      <c r="A2044" s="23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</row>
    <row r="2045" spans="1:24" ht="14.25">
      <c r="A2045" s="23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</row>
    <row r="2046" spans="1:24" ht="14.25">
      <c r="A2046" s="23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</row>
    <row r="2047" spans="1:24" ht="14.25">
      <c r="A2047" s="23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</row>
    <row r="2048" spans="1:24" ht="14.25">
      <c r="A2048" s="23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</row>
    <row r="2049" spans="1:24" ht="14.25">
      <c r="A2049" s="23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</row>
    <row r="2050" spans="1:24" ht="14.25">
      <c r="A2050" s="23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</row>
    <row r="2051" spans="1:24" ht="14.25">
      <c r="A2051" s="23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</row>
    <row r="2052" spans="1:24" ht="14.25">
      <c r="A2052" s="23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</row>
    <row r="2053" spans="1:24" ht="14.25">
      <c r="A2053" s="23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</row>
    <row r="2054" spans="1:24" ht="14.25">
      <c r="A2054" s="23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</row>
    <row r="2055" spans="1:24" ht="14.25">
      <c r="A2055" s="23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</row>
    <row r="2056" spans="1:24" ht="14.25">
      <c r="A2056" s="23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</row>
    <row r="2057" spans="1:24" ht="14.25">
      <c r="A2057" s="23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</row>
    <row r="2058" spans="1:24" ht="14.25">
      <c r="A2058" s="23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</row>
    <row r="2059" spans="1:24" ht="14.25">
      <c r="A2059" s="23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</row>
    <row r="2060" spans="1:24" ht="14.25">
      <c r="A2060" s="23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</row>
    <row r="2061" spans="1:24" ht="14.25">
      <c r="A2061" s="23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</row>
    <row r="2062" spans="1:24" ht="14.25">
      <c r="A2062" s="23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</row>
    <row r="2063" spans="1:24" ht="14.25">
      <c r="A2063" s="23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</row>
    <row r="2064" spans="1:24" ht="14.25">
      <c r="A2064" s="23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</row>
    <row r="2065" spans="1:24" ht="14.25">
      <c r="A2065" s="23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</row>
    <row r="2066" spans="1:24" ht="14.25">
      <c r="A2066" s="23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</row>
    <row r="2067" spans="1:24" ht="14.25">
      <c r="A2067" s="23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</row>
    <row r="2068" spans="1:24" ht="14.25">
      <c r="A2068" s="23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</row>
    <row r="2069" spans="1:24" ht="14.25">
      <c r="A2069" s="23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</row>
    <row r="2070" spans="1:24" ht="14.25">
      <c r="A2070" s="23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</row>
    <row r="2071" spans="1:24" ht="14.25">
      <c r="A2071" s="23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</row>
    <row r="2072" spans="1:24" ht="14.25">
      <c r="A2072" s="23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</row>
    <row r="2073" spans="1:24" ht="14.25">
      <c r="A2073" s="23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</row>
    <row r="2074" spans="1:24" ht="14.25">
      <c r="A2074" s="23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</row>
    <row r="2075" spans="1:24" ht="14.25">
      <c r="A2075" s="23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</row>
    <row r="2076" spans="1:24" ht="14.25">
      <c r="A2076" s="23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</row>
    <row r="2077" spans="1:24" ht="14.25">
      <c r="A2077" s="23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</row>
    <row r="2078" spans="1:24" ht="14.25">
      <c r="A2078" s="23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</row>
    <row r="2079" spans="1:24" ht="14.25">
      <c r="A2079" s="23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</row>
    <row r="2080" spans="1:24" ht="14.25">
      <c r="A2080" s="23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</row>
    <row r="2081" spans="1:24" ht="14.25">
      <c r="A2081" s="23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</row>
    <row r="2082" spans="1:24" ht="14.25">
      <c r="A2082" s="23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</row>
    <row r="2083" spans="1:24" ht="14.25">
      <c r="A2083" s="23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</row>
    <row r="2084" spans="1:24" ht="14.25">
      <c r="A2084" s="23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</row>
    <row r="2085" spans="1:24" ht="14.25">
      <c r="A2085" s="23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</row>
    <row r="2086" spans="1:24" ht="14.25">
      <c r="A2086" s="23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</row>
    <row r="2087" spans="1:24" ht="14.25">
      <c r="A2087" s="23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</row>
    <row r="2088" spans="1:24" ht="14.25">
      <c r="A2088" s="23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</row>
    <row r="2089" spans="1:24" ht="14.25">
      <c r="A2089" s="23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</row>
    <row r="2090" spans="1:24" ht="14.25">
      <c r="A2090" s="23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</row>
    <row r="2091" spans="1:24" ht="14.25">
      <c r="A2091" s="23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</row>
    <row r="2092" spans="1:24" ht="14.25">
      <c r="A2092" s="23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</row>
    <row r="2093" spans="1:24" ht="14.25">
      <c r="A2093" s="23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</row>
    <row r="2094" spans="1:24" ht="14.25">
      <c r="A2094" s="23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</row>
    <row r="2095" spans="1:24" ht="14.25">
      <c r="A2095" s="23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</row>
    <row r="2096" spans="1:24" ht="14.25">
      <c r="A2096" s="23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</row>
    <row r="2097" spans="1:24" ht="14.25">
      <c r="A2097" s="23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</row>
    <row r="2098" spans="1:24" ht="14.25">
      <c r="A2098" s="23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</row>
    <row r="2099" spans="1:24" ht="14.25">
      <c r="A2099" s="23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</row>
    <row r="2100" spans="1:24" ht="14.25">
      <c r="A2100" s="23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</row>
    <row r="2101" spans="1:24" ht="14.25">
      <c r="A2101" s="23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</row>
    <row r="2102" spans="1:24" ht="14.25">
      <c r="A2102" s="23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</row>
    <row r="2103" spans="1:24" ht="14.25">
      <c r="A2103" s="23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</row>
    <row r="2104" spans="1:24" ht="14.25">
      <c r="A2104" s="23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</row>
    <row r="2105" spans="1:24" ht="14.25">
      <c r="A2105" s="23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</row>
    <row r="2106" spans="1:24" ht="14.25">
      <c r="A2106" s="23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</row>
    <row r="2107" spans="1:24" ht="14.25">
      <c r="A2107" s="23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</row>
    <row r="2108" spans="1:24" ht="14.25">
      <c r="A2108" s="23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</row>
    <row r="2109" spans="1:24" ht="14.25">
      <c r="A2109" s="23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</row>
    <row r="2110" spans="1:24" ht="14.25">
      <c r="A2110" s="23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</row>
    <row r="2111" spans="1:24" ht="14.25">
      <c r="A2111" s="23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</row>
    <row r="2112" spans="1:24" ht="14.25">
      <c r="A2112" s="23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</row>
    <row r="2113" spans="1:24" ht="14.25">
      <c r="A2113" s="23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</row>
    <row r="2114" spans="1:24" ht="14.25">
      <c r="A2114" s="23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</row>
    <row r="2115" spans="1:24" ht="14.25">
      <c r="A2115" s="23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</row>
    <row r="2116" spans="1:24" ht="14.25">
      <c r="A2116" s="23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</row>
    <row r="2117" spans="1:24" ht="14.25">
      <c r="A2117" s="23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</row>
    <row r="2118" spans="1:24" ht="14.25">
      <c r="A2118" s="23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</row>
    <row r="2119" spans="1:24" ht="14.25">
      <c r="A2119" s="23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</row>
    <row r="2120" spans="1:24" ht="14.25">
      <c r="A2120" s="23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</row>
    <row r="2121" spans="1:24" ht="14.25">
      <c r="A2121" s="23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</row>
    <row r="2122" spans="1:24" ht="14.25">
      <c r="A2122" s="23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</row>
    <row r="2123" spans="1:24" ht="14.25">
      <c r="A2123" s="23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</row>
    <row r="2124" spans="1:24" ht="14.25">
      <c r="A2124" s="23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</row>
    <row r="2125" spans="1:24" ht="14.25">
      <c r="A2125" s="23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</row>
    <row r="2126" spans="1:24" ht="14.25">
      <c r="A2126" s="23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</row>
    <row r="2127" spans="1:24" ht="14.25">
      <c r="A2127" s="23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</row>
    <row r="2128" spans="1:24" ht="14.25">
      <c r="A2128" s="23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</row>
    <row r="2129" spans="1:24" ht="14.25">
      <c r="A2129" s="23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</row>
    <row r="2130" spans="1:24" ht="14.25">
      <c r="A2130" s="23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</row>
    <row r="2131" spans="1:24" ht="14.25">
      <c r="A2131" s="23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</row>
    <row r="2132" spans="1:24" ht="14.25">
      <c r="A2132" s="23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</row>
    <row r="2133" spans="1:24" ht="14.25">
      <c r="A2133" s="23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</row>
    <row r="2134" spans="1:24" ht="14.25">
      <c r="A2134" s="23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</row>
    <row r="2135" spans="1:24" ht="14.25">
      <c r="A2135" s="23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</row>
    <row r="2136" spans="1:24" ht="14.25">
      <c r="A2136" s="23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</row>
    <row r="2137" spans="1:24" ht="14.25">
      <c r="A2137" s="23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</row>
    <row r="2138" spans="1:24" ht="14.25">
      <c r="A2138" s="23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</row>
    <row r="2139" spans="1:24" ht="14.25">
      <c r="A2139" s="23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</row>
    <row r="2140" spans="1:24" ht="14.25">
      <c r="A2140" s="23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</row>
    <row r="2141" spans="1:24" ht="14.25">
      <c r="A2141" s="23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</row>
    <row r="2142" spans="1:24" ht="14.25">
      <c r="A2142" s="23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</row>
    <row r="2143" spans="1:24" ht="14.25">
      <c r="A2143" s="23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</row>
    <row r="2144" spans="1:24" ht="14.25">
      <c r="A2144" s="23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</row>
    <row r="2145" spans="1:24" ht="14.25">
      <c r="A2145" s="23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</row>
    <row r="2146" spans="1:24" ht="14.25">
      <c r="A2146" s="23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</row>
    <row r="2147" spans="1:24" ht="14.25">
      <c r="A2147" s="23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</row>
    <row r="2148" spans="1:24" ht="14.25">
      <c r="A2148" s="23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</row>
    <row r="2149" spans="1:24" ht="14.25">
      <c r="A2149" s="23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</row>
    <row r="2150" spans="1:24" ht="14.25">
      <c r="A2150" s="23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</row>
    <row r="2151" spans="1:24" ht="14.25">
      <c r="A2151" s="23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</row>
    <row r="2152" spans="1:24" ht="14.25">
      <c r="A2152" s="23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</row>
    <row r="2153" spans="1:24" ht="14.25">
      <c r="A2153" s="23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</row>
    <row r="2154" spans="1:24" ht="14.25">
      <c r="A2154" s="23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</row>
    <row r="2155" spans="1:24" ht="14.25">
      <c r="A2155" s="23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</row>
    <row r="2156" spans="1:24" ht="14.25">
      <c r="A2156" s="23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</row>
    <row r="2157" spans="1:24" ht="14.25">
      <c r="A2157" s="23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</row>
    <row r="2158" spans="1:24" ht="14.25">
      <c r="A2158" s="23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</row>
    <row r="2159" spans="1:24" ht="14.25">
      <c r="A2159" s="23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</row>
    <row r="2160" spans="1:24" ht="14.25">
      <c r="A2160" s="23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</row>
    <row r="2161" spans="1:24" ht="14.25">
      <c r="A2161" s="23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</row>
    <row r="2162" spans="1:24" ht="14.25">
      <c r="A2162" s="23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</row>
    <row r="2163" spans="1:24" ht="14.25">
      <c r="A2163" s="23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</row>
    <row r="2164" spans="1:24" ht="14.25">
      <c r="A2164" s="23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</row>
    <row r="2165" spans="1:24" ht="14.25">
      <c r="A2165" s="23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</row>
    <row r="2166" spans="1:24" ht="14.25">
      <c r="A2166" s="23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</row>
    <row r="2167" spans="1:24" ht="14.25">
      <c r="A2167" s="23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</row>
    <row r="2168" spans="1:24" ht="14.25">
      <c r="A2168" s="23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</row>
    <row r="2169" spans="1:24" ht="14.25">
      <c r="A2169" s="23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</row>
    <row r="2170" spans="1:24" ht="14.25">
      <c r="A2170" s="23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</row>
    <row r="2171" spans="1:24" ht="14.25">
      <c r="A2171" s="23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</row>
    <row r="2172" spans="1:24" ht="14.25">
      <c r="A2172" s="23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</row>
    <row r="2173" spans="1:24" ht="14.25">
      <c r="A2173" s="23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</row>
    <row r="2174" spans="1:24" ht="14.25">
      <c r="A2174" s="23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</row>
    <row r="2175" spans="1:24" ht="14.25">
      <c r="A2175" s="23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</row>
    <row r="2176" spans="1:24" ht="14.25">
      <c r="A2176" s="23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</row>
    <row r="2177" spans="1:24" ht="14.25">
      <c r="A2177" s="23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</row>
    <row r="2178" spans="1:24" ht="14.25">
      <c r="A2178" s="23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</row>
    <row r="2179" spans="1:24" ht="14.25">
      <c r="A2179" s="23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</row>
    <row r="2180" spans="1:24" ht="14.25">
      <c r="A2180" s="23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</row>
    <row r="2181" spans="1:24" ht="14.25">
      <c r="A2181" s="23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</row>
    <row r="2182" spans="1:24" ht="14.25">
      <c r="A2182" s="23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</row>
    <row r="2183" spans="1:24" ht="14.25">
      <c r="A2183" s="23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</row>
    <row r="2184" spans="1:24" ht="14.25">
      <c r="A2184" s="23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</row>
    <row r="2185" spans="1:24" ht="14.25">
      <c r="A2185" s="23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</row>
    <row r="2186" spans="1:24" ht="14.25">
      <c r="A2186" s="23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</row>
    <row r="2187" spans="1:24" ht="14.25">
      <c r="A2187" s="23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</row>
    <row r="2188" spans="1:24" ht="14.25">
      <c r="A2188" s="23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</row>
    <row r="2189" spans="1:24" ht="14.25">
      <c r="A2189" s="23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</row>
    <row r="2190" spans="1:24" ht="14.25">
      <c r="A2190" s="23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</row>
    <row r="2191" spans="1:24" ht="14.25">
      <c r="A2191" s="23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</row>
    <row r="2192" spans="1:24" ht="14.25">
      <c r="A2192" s="23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</row>
    <row r="2193" spans="1:24" ht="14.25">
      <c r="A2193" s="23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</row>
    <row r="2194" spans="1:24" ht="14.25">
      <c r="A2194" s="23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</row>
    <row r="2195" spans="1:24" ht="14.25">
      <c r="A2195" s="23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</row>
    <row r="2196" spans="1:24" ht="14.25">
      <c r="A2196" s="23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</row>
    <row r="2197" spans="1:24" ht="14.25">
      <c r="A2197" s="23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</row>
    <row r="2198" spans="1:24" ht="14.25">
      <c r="A2198" s="23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</row>
    <row r="2199" spans="1:24" ht="14.25">
      <c r="A2199" s="23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</row>
    <row r="2200" spans="1:24" ht="14.25">
      <c r="A2200" s="23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</row>
    <row r="2201" spans="1:24" ht="14.25">
      <c r="A2201" s="23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</row>
    <row r="2202" spans="1:24" ht="14.25">
      <c r="A2202" s="23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</row>
    <row r="2203" spans="1:24" ht="14.25">
      <c r="A2203" s="23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</row>
    <row r="2204" spans="1:24" ht="14.25">
      <c r="A2204" s="23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</row>
    <row r="2205" spans="1:24" ht="14.25">
      <c r="A2205" s="23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</row>
    <row r="2206" spans="1:24" ht="14.25">
      <c r="A2206" s="23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</row>
    <row r="2207" spans="1:24" ht="14.25">
      <c r="A2207" s="23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</row>
    <row r="2208" spans="1:24" ht="14.25">
      <c r="A2208" s="23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</row>
    <row r="2209" spans="1:24" ht="14.25">
      <c r="A2209" s="23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</row>
    <row r="2210" spans="1:24" ht="14.25">
      <c r="A2210" s="23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</row>
    <row r="2211" spans="1:24" ht="14.25">
      <c r="A2211" s="23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</row>
    <row r="2212" spans="1:24" ht="14.25">
      <c r="A2212" s="23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</row>
    <row r="2213" spans="1:24" ht="14.25">
      <c r="A2213" s="23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</row>
    <row r="2214" spans="1:24" ht="14.25">
      <c r="A2214" s="23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</row>
    <row r="2215" spans="1:24" ht="14.25">
      <c r="A2215" s="23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</row>
    <row r="2216" spans="1:24" ht="14.25">
      <c r="A2216" s="23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</row>
    <row r="2217" spans="1:24" ht="14.25">
      <c r="A2217" s="23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</row>
    <row r="2218" spans="1:24" ht="14.25">
      <c r="A2218" s="23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</row>
    <row r="2219" spans="1:24" ht="14.25">
      <c r="A2219" s="23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</row>
    <row r="2220" spans="1:24" ht="14.25">
      <c r="A2220" s="23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</row>
    <row r="2221" spans="1:24" ht="14.25">
      <c r="A2221" s="23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</row>
    <row r="2222" spans="1:24" ht="14.25">
      <c r="A2222" s="23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</row>
    <row r="2223" spans="1:24" ht="14.25">
      <c r="A2223" s="23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</row>
    <row r="2224" spans="1:24" ht="14.25">
      <c r="A2224" s="23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</row>
    <row r="2225" spans="1:24" ht="14.25">
      <c r="A2225" s="23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</row>
    <row r="2226" spans="1:24" ht="14.25">
      <c r="A2226" s="23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</row>
    <row r="2227" spans="1:24" ht="14.25">
      <c r="A2227" s="23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</row>
    <row r="2228" spans="1:24" ht="14.25">
      <c r="A2228" s="23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</row>
    <row r="2229" spans="1:24" ht="14.25">
      <c r="A2229" s="23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</row>
    <row r="2230" spans="1:24" ht="14.25">
      <c r="A2230" s="23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</row>
    <row r="2231" spans="1:24" ht="14.25">
      <c r="A2231" s="23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</row>
    <row r="2232" spans="1:24" ht="14.25">
      <c r="A2232" s="23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</row>
    <row r="2233" spans="1:24" ht="14.25">
      <c r="A2233" s="23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</row>
    <row r="2234" spans="1:24" ht="14.25">
      <c r="A2234" s="23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</row>
    <row r="2235" spans="1:24" ht="14.25">
      <c r="A2235" s="23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</row>
    <row r="2236" spans="1:24" ht="14.25">
      <c r="A2236" s="23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</row>
    <row r="2237" spans="1:24" ht="14.25">
      <c r="A2237" s="23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</row>
    <row r="2238" spans="1:24" ht="14.25">
      <c r="A2238" s="23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</row>
    <row r="2239" spans="1:24" ht="14.25">
      <c r="A2239" s="23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</row>
    <row r="2240" spans="1:24" ht="14.25">
      <c r="A2240" s="23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</row>
    <row r="2241" spans="1:24" ht="14.25">
      <c r="A2241" s="23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</row>
    <row r="2242" spans="1:24" ht="14.25">
      <c r="A2242" s="23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</row>
    <row r="2243" spans="1:24" ht="14.25">
      <c r="A2243" s="23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</row>
    <row r="2244" spans="1:24" ht="14.25">
      <c r="A2244" s="23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</row>
    <row r="2245" spans="1:24" ht="14.25">
      <c r="A2245" s="23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</row>
    <row r="2246" spans="1:24" ht="14.25">
      <c r="A2246" s="23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</row>
    <row r="2247" spans="1:24" ht="14.25">
      <c r="A2247" s="23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</row>
    <row r="2248" spans="1:24" ht="14.25">
      <c r="A2248" s="23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</row>
    <row r="2249" spans="1:24" ht="14.25">
      <c r="A2249" s="23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</row>
    <row r="2250" spans="1:24" ht="14.25">
      <c r="A2250" s="23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</row>
    <row r="2251" spans="1:24" ht="14.25">
      <c r="A2251" s="23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</row>
    <row r="2252" spans="1:24" ht="14.25">
      <c r="A2252" s="23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</row>
    <row r="2253" spans="1:24" ht="14.25">
      <c r="A2253" s="23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</row>
    <row r="2254" spans="1:24" ht="14.25">
      <c r="A2254" s="23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</row>
    <row r="2255" spans="1:24" ht="14.25">
      <c r="A2255" s="23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</row>
    <row r="2256" spans="1:24" ht="14.25">
      <c r="A2256" s="23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</row>
    <row r="2257" spans="1:24" ht="14.25">
      <c r="A2257" s="23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</row>
    <row r="2258" spans="1:24" ht="14.25">
      <c r="A2258" s="23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</row>
    <row r="2259" spans="1:24" ht="14.25">
      <c r="A2259" s="23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</row>
    <row r="2260" spans="1:24" ht="14.25">
      <c r="A2260" s="23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</row>
    <row r="2261" spans="1:24" ht="14.25">
      <c r="A2261" s="23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</row>
    <row r="2262" spans="1:24" ht="14.25">
      <c r="A2262" s="23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</row>
    <row r="2263" spans="1:24" ht="14.25">
      <c r="A2263" s="23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</row>
    <row r="2264" spans="1:24" ht="14.25">
      <c r="A2264" s="23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</row>
    <row r="2265" spans="1:24" ht="14.25">
      <c r="A2265" s="23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</row>
    <row r="2266" spans="1:24" ht="14.25">
      <c r="A2266" s="23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</row>
    <row r="2267" spans="1:24" ht="14.25">
      <c r="A2267" s="23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</row>
    <row r="2268" spans="1:24" ht="14.25">
      <c r="A2268" s="23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</row>
    <row r="2269" spans="1:24" ht="14.25">
      <c r="A2269" s="23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</row>
    <row r="2270" spans="1:24" ht="14.25">
      <c r="A2270" s="23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</row>
    <row r="2271" spans="1:24" ht="14.25">
      <c r="A2271" s="23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</row>
    <row r="2272" spans="1:24" ht="14.25">
      <c r="A2272" s="23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</row>
    <row r="2273" spans="1:24" ht="14.25">
      <c r="A2273" s="23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</row>
    <row r="2274" spans="1:24" ht="14.25">
      <c r="A2274" s="23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</row>
    <row r="2275" spans="1:24" ht="14.25">
      <c r="A2275" s="23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</row>
    <row r="2276" spans="1:24" ht="14.25">
      <c r="A2276" s="23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</row>
    <row r="2277" spans="1:24" ht="14.25">
      <c r="A2277" s="23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</row>
    <row r="2278" spans="1:24" ht="14.25">
      <c r="A2278" s="23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</row>
    <row r="2279" spans="1:24" ht="14.25">
      <c r="A2279" s="23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</row>
    <row r="2280" spans="1:24" ht="14.25">
      <c r="A2280" s="23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</row>
    <row r="2281" spans="1:24" ht="14.25">
      <c r="A2281" s="23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</row>
    <row r="2282" spans="1:24" ht="14.25">
      <c r="A2282" s="23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</row>
    <row r="2283" spans="1:24" ht="14.25">
      <c r="A2283" s="23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</row>
    <row r="2284" spans="1:24" ht="14.25">
      <c r="A2284" s="23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</row>
    <row r="2285" spans="1:24" ht="14.25">
      <c r="A2285" s="23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</row>
    <row r="2286" spans="1:24" ht="14.25">
      <c r="A2286" s="23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</row>
    <row r="2287" spans="1:24" ht="14.25">
      <c r="A2287" s="23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</row>
    <row r="2288" spans="1:24" ht="14.25">
      <c r="A2288" s="23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</row>
    <row r="2289" spans="1:24" ht="14.25">
      <c r="A2289" s="23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</row>
    <row r="2290" spans="1:24" ht="14.25">
      <c r="A2290" s="23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</row>
    <row r="2291" spans="1:24" ht="14.25">
      <c r="A2291" s="23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</row>
    <row r="2292" spans="1:24" ht="14.25">
      <c r="A2292" s="23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</row>
    <row r="2293" spans="1:24" ht="14.25">
      <c r="A2293" s="23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</row>
    <row r="2294" spans="1:24" ht="14.25">
      <c r="A2294" s="23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</row>
    <row r="2295" spans="1:24" ht="14.25">
      <c r="A2295" s="23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</row>
    <row r="2296" spans="1:24" ht="14.25">
      <c r="A2296" s="23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</row>
    <row r="2297" spans="1:24" ht="14.25">
      <c r="A2297" s="23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</row>
    <row r="2298" spans="1:24" ht="14.25">
      <c r="A2298" s="23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</row>
    <row r="2299" spans="1:24" ht="14.25">
      <c r="A2299" s="23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</row>
    <row r="2300" spans="1:24" ht="14.25">
      <c r="A2300" s="23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</row>
    <row r="2301" spans="1:24" ht="14.25">
      <c r="A2301" s="23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</row>
    <row r="2302" spans="1:24" ht="14.25">
      <c r="A2302" s="23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</row>
    <row r="2303" spans="1:24" ht="14.25">
      <c r="A2303" s="23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</row>
    <row r="2304" spans="1:24" ht="14.25">
      <c r="A2304" s="23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</row>
    <row r="2305" spans="1:24" ht="14.25">
      <c r="A2305" s="23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</row>
    <row r="2306" spans="1:24" ht="14.25">
      <c r="A2306" s="23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</row>
    <row r="2307" spans="1:24" ht="14.25">
      <c r="A2307" s="23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</row>
    <row r="2308" spans="1:24" ht="14.25">
      <c r="A2308" s="23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</row>
    <row r="2309" spans="1:24" ht="14.25">
      <c r="A2309" s="23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</row>
    <row r="2310" spans="1:24" ht="14.25">
      <c r="A2310" s="23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</row>
    <row r="2311" spans="1:24" ht="14.25">
      <c r="A2311" s="23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</row>
    <row r="2312" spans="1:24" ht="14.25">
      <c r="A2312" s="23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</row>
    <row r="2313" spans="1:24" ht="14.25">
      <c r="A2313" s="23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</row>
    <row r="2314" spans="1:24" ht="14.25">
      <c r="A2314" s="23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</row>
    <row r="2315" spans="1:24" ht="14.25">
      <c r="A2315" s="23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</row>
    <row r="2316" spans="1:24" ht="14.25">
      <c r="A2316" s="23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</row>
    <row r="2317" spans="1:24" ht="14.25">
      <c r="A2317" s="23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</row>
    <row r="2318" spans="1:24" ht="14.25">
      <c r="A2318" s="23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</row>
    <row r="2319" spans="1:24" ht="14.25">
      <c r="A2319" s="23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</row>
    <row r="2320" spans="1:24" ht="14.25">
      <c r="A2320" s="23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</row>
    <row r="2321" spans="1:24" ht="14.25">
      <c r="A2321" s="23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</row>
    <row r="2322" spans="1:24" ht="14.25">
      <c r="A2322" s="23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</row>
    <row r="2323" spans="1:24" ht="14.25">
      <c r="A2323" s="23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</row>
    <row r="2324" spans="1:24" ht="14.25">
      <c r="A2324" s="23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</row>
    <row r="2325" spans="1:24" ht="14.25">
      <c r="A2325" s="23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</row>
    <row r="2326" spans="1:24" ht="14.25">
      <c r="A2326" s="23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</row>
    <row r="2327" spans="1:24" ht="14.25">
      <c r="A2327" s="23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</row>
    <row r="2328" spans="1:24" ht="14.25">
      <c r="A2328" s="23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</row>
    <row r="2329" spans="1:24" ht="14.25">
      <c r="A2329" s="23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</row>
    <row r="2330" spans="1:24" ht="14.25">
      <c r="A2330" s="23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</row>
    <row r="2331" spans="1:24" ht="14.25">
      <c r="A2331" s="23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</row>
    <row r="2332" spans="1:24" ht="14.25">
      <c r="A2332" s="23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</row>
    <row r="2333" spans="1:24" ht="14.25">
      <c r="A2333" s="23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</row>
    <row r="2334" spans="1:24" ht="14.25">
      <c r="A2334" s="23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</row>
    <row r="2335" spans="1:24" ht="14.25">
      <c r="A2335" s="23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</row>
    <row r="2336" spans="1:24" ht="14.25">
      <c r="A2336" s="23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</row>
    <row r="2337" spans="1:24" ht="14.25">
      <c r="A2337" s="23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</row>
    <row r="2338" spans="1:24" ht="14.25">
      <c r="A2338" s="23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</row>
    <row r="2339" spans="1:24" ht="14.25">
      <c r="A2339" s="23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</row>
    <row r="2340" spans="1:24" ht="14.25">
      <c r="A2340" s="23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</row>
    <row r="2341" spans="1:24" ht="14.25">
      <c r="A2341" s="23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</row>
    <row r="2342" spans="1:24" ht="14.25">
      <c r="A2342" s="23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</row>
    <row r="2343" spans="1:24" ht="14.25">
      <c r="A2343" s="23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</row>
    <row r="2344" spans="1:24" ht="14.25">
      <c r="A2344" s="23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</row>
    <row r="2345" spans="1:24" ht="14.25">
      <c r="A2345" s="23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</row>
    <row r="2346" spans="1:24" ht="14.25">
      <c r="A2346" s="23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</row>
    <row r="2347" spans="1:24" ht="14.25">
      <c r="A2347" s="23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</row>
    <row r="2348" spans="1:24" ht="14.25">
      <c r="A2348" s="23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</row>
    <row r="2349" spans="1:24" ht="14.25">
      <c r="A2349" s="23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</row>
    <row r="2350" spans="1:24" ht="14.25">
      <c r="A2350" s="23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</row>
    <row r="2351" spans="1:24" ht="14.25">
      <c r="A2351" s="23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</row>
    <row r="2352" spans="1:24" ht="14.25">
      <c r="A2352" s="23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</row>
    <row r="2353" spans="1:24" ht="14.25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</row>
    <row r="2354" spans="1:24" ht="14.25">
      <c r="A2354" s="23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</row>
    <row r="2355" spans="1:24" ht="14.25">
      <c r="A2355" s="23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</row>
    <row r="2356" spans="1:24" ht="14.25">
      <c r="A2356" s="23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</row>
    <row r="2357" spans="1:24" ht="14.25">
      <c r="A2357" s="23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</row>
    <row r="2358" spans="1:24" ht="14.25">
      <c r="A2358" s="23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</row>
    <row r="2359" spans="1:24" ht="14.25">
      <c r="A2359" s="23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</row>
    <row r="2360" spans="1:24" ht="14.25">
      <c r="A2360" s="23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</row>
    <row r="2361" spans="1:24" ht="14.25">
      <c r="A2361" s="23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</row>
    <row r="2362" spans="1:24" ht="14.25">
      <c r="A2362" s="23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</row>
    <row r="2363" spans="1:24" ht="14.25">
      <c r="A2363" s="23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</row>
    <row r="2364" spans="1:24" ht="14.25">
      <c r="A2364" s="23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</row>
    <row r="2365" spans="1:24" ht="14.25">
      <c r="A2365" s="23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</row>
    <row r="2366" spans="1:24" ht="14.25">
      <c r="A2366" s="23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</row>
    <row r="2367" spans="1:24" ht="14.25">
      <c r="A2367" s="23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</row>
    <row r="2368" spans="1:24" ht="14.25">
      <c r="A2368" s="23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</row>
    <row r="2369" spans="1:24" ht="14.25">
      <c r="A2369" s="23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</row>
    <row r="2370" spans="1:24" ht="14.25">
      <c r="A2370" s="23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</row>
    <row r="2371" spans="1:24" ht="14.25">
      <c r="A2371" s="23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</row>
    <row r="2372" spans="1:24" ht="14.25">
      <c r="A2372" s="23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</row>
    <row r="2373" spans="1:24" ht="14.25">
      <c r="A2373" s="23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</row>
    <row r="2374" spans="1:24" ht="14.25">
      <c r="A2374" s="23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</row>
    <row r="2375" spans="1:24" ht="14.25">
      <c r="A2375" s="23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</row>
    <row r="2376" spans="1:24" ht="14.25">
      <c r="A2376" s="23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</row>
    <row r="2377" spans="1:24" ht="14.25">
      <c r="A2377" s="23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</row>
    <row r="2378" spans="1:24" ht="14.25">
      <c r="A2378" s="23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</row>
    <row r="2379" spans="1:24" ht="14.25">
      <c r="A2379" s="23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</row>
    <row r="2380" spans="1:24" ht="14.25">
      <c r="A2380" s="23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</row>
    <row r="2381" spans="1:24" ht="14.25">
      <c r="A2381" s="23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</row>
    <row r="2382" spans="1:24" ht="14.25">
      <c r="A2382" s="23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</row>
    <row r="2383" spans="1:24" ht="14.25">
      <c r="A2383" s="23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</row>
    <row r="2384" spans="1:24" ht="14.25">
      <c r="A2384" s="23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</row>
    <row r="2385" spans="1:24" ht="14.25">
      <c r="A2385" s="23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</row>
    <row r="2386" spans="1:24" ht="14.25">
      <c r="A2386" s="23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</row>
    <row r="2387" spans="1:24" ht="14.25">
      <c r="A2387" s="23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</row>
    <row r="2388" spans="1:24" ht="14.25">
      <c r="A2388" s="23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</row>
    <row r="2389" spans="1:24" ht="14.25">
      <c r="A2389" s="23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</row>
    <row r="2390" spans="1:24" ht="14.25">
      <c r="A2390" s="23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</row>
    <row r="2391" spans="1:24" ht="14.25">
      <c r="A2391" s="23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</row>
    <row r="2392" spans="1:24" ht="14.25">
      <c r="A2392" s="23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</row>
    <row r="2393" spans="1:24" ht="14.25">
      <c r="A2393" s="23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</row>
    <row r="2394" spans="1:24" ht="14.25">
      <c r="A2394" s="23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</row>
    <row r="2395" spans="1:24" ht="14.25">
      <c r="A2395" s="23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</row>
    <row r="2396" spans="1:24" ht="14.25">
      <c r="A2396" s="23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</row>
    <row r="2397" spans="1:24" ht="14.25">
      <c r="A2397" s="23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</row>
    <row r="2398" spans="1:24" ht="14.25">
      <c r="A2398" s="23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</row>
    <row r="2399" spans="1:24" ht="14.25">
      <c r="A2399" s="23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</row>
    <row r="2400" spans="1:24" ht="14.25">
      <c r="A2400" s="23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</row>
    <row r="2401" spans="1:24" ht="14.25">
      <c r="A2401" s="23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</row>
    <row r="2402" spans="1:24" ht="14.25">
      <c r="A2402" s="23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</row>
    <row r="2403" spans="1:24" ht="14.25">
      <c r="A2403" s="23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</row>
    <row r="2404" spans="1:24" ht="14.25">
      <c r="A2404" s="23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</row>
    <row r="2405" spans="1:24" ht="14.25">
      <c r="A2405" s="23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</row>
    <row r="2406" spans="1:24" ht="14.25">
      <c r="A2406" s="23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</row>
    <row r="2407" spans="1:24" ht="14.25">
      <c r="A2407" s="23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</row>
    <row r="2408" spans="1:24" ht="14.25">
      <c r="A2408" s="23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</row>
    <row r="2409" spans="1:24" ht="14.25">
      <c r="A2409" s="23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</row>
    <row r="2410" spans="1:24" ht="14.25">
      <c r="A2410" s="23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</row>
    <row r="2411" spans="1:24" ht="14.25">
      <c r="A2411" s="23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</row>
    <row r="2412" spans="1:24" ht="14.25">
      <c r="A2412" s="23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</row>
    <row r="2413" spans="1:24" ht="14.25">
      <c r="A2413" s="23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</row>
    <row r="2414" spans="1:24" ht="14.25">
      <c r="A2414" s="23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</row>
    <row r="2415" spans="1:24" ht="14.25">
      <c r="A2415" s="23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</row>
    <row r="2416" spans="1:24" ht="14.25">
      <c r="A2416" s="23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</row>
    <row r="2417" spans="1:24" ht="14.25">
      <c r="A2417" s="23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</row>
    <row r="2418" spans="1:24" ht="14.25">
      <c r="A2418" s="23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</row>
    <row r="2419" spans="1:24" ht="14.25">
      <c r="A2419" s="23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</row>
    <row r="2420" spans="1:24" ht="14.25">
      <c r="A2420" s="23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</row>
    <row r="2421" spans="1:24" ht="14.25">
      <c r="A2421" s="23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</row>
    <row r="2422" spans="1:24" ht="14.25">
      <c r="A2422" s="23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</row>
    <row r="2423" spans="1:24" ht="14.25">
      <c r="A2423" s="23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</row>
    <row r="2424" spans="1:24" ht="14.25">
      <c r="A2424" s="23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</row>
    <row r="2425" spans="1:24" ht="14.25">
      <c r="A2425" s="23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</row>
    <row r="2426" spans="1:24" ht="14.25">
      <c r="A2426" s="23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</row>
    <row r="2427" spans="1:24" ht="14.25">
      <c r="A2427" s="23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</row>
    <row r="2428" spans="1:24" ht="14.25">
      <c r="A2428" s="23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</row>
    <row r="2429" spans="1:24" ht="14.25">
      <c r="A2429" s="23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</row>
    <row r="2430" spans="1:24" ht="14.25">
      <c r="A2430" s="23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</row>
    <row r="2431" spans="1:24" ht="14.25">
      <c r="A2431" s="23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</row>
    <row r="2432" spans="1:24" ht="14.25">
      <c r="A2432" s="23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</row>
    <row r="2433" spans="1:24" ht="14.25">
      <c r="A2433" s="23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</row>
    <row r="2434" spans="1:24" ht="14.25">
      <c r="A2434" s="23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</row>
    <row r="2435" spans="1:24" ht="14.25">
      <c r="A2435" s="23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</row>
    <row r="2436" spans="1:24" ht="14.25">
      <c r="A2436" s="23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</row>
    <row r="2437" spans="1:24" ht="14.25">
      <c r="A2437" s="23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</row>
    <row r="2438" spans="1:24" ht="14.25">
      <c r="A2438" s="23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</row>
    <row r="2439" spans="1:24" ht="14.25">
      <c r="A2439" s="23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</row>
    <row r="2440" spans="1:24" ht="14.25">
      <c r="A2440" s="23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</row>
    <row r="2441" spans="1:24" ht="14.25">
      <c r="A2441" s="23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</row>
    <row r="2442" spans="1:24" ht="14.25">
      <c r="A2442" s="23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</row>
    <row r="2443" spans="1:24" ht="14.25">
      <c r="A2443" s="23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</row>
    <row r="2444" spans="1:24" ht="14.25">
      <c r="A2444" s="23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</row>
    <row r="2445" spans="1:24" ht="14.25">
      <c r="A2445" s="23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</row>
    <row r="2446" spans="1:24" ht="14.25">
      <c r="A2446" s="23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</row>
    <row r="2447" spans="1:24" ht="14.25">
      <c r="A2447" s="23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</row>
    <row r="2448" spans="1:24" ht="14.25">
      <c r="A2448" s="23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</row>
    <row r="2449" spans="1:24" ht="14.25">
      <c r="A2449" s="23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</row>
    <row r="2450" spans="1:24" ht="14.25">
      <c r="A2450" s="23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</row>
    <row r="2451" spans="1:24" ht="14.25">
      <c r="A2451" s="23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</row>
    <row r="2452" spans="1:24" ht="14.25">
      <c r="A2452" s="23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</row>
    <row r="2453" spans="1:24" ht="14.25">
      <c r="A2453" s="23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</row>
    <row r="2454" spans="1:24" ht="14.25">
      <c r="A2454" s="23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</row>
    <row r="2455" spans="1:24" ht="14.25">
      <c r="A2455" s="23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</row>
    <row r="2456" spans="1:24" ht="14.25">
      <c r="A2456" s="23"/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</row>
    <row r="2457" spans="1:24" ht="14.25">
      <c r="A2457" s="23"/>
      <c r="B2457" s="23"/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</row>
    <row r="2458" spans="1:24" ht="14.25">
      <c r="A2458" s="23"/>
      <c r="B2458" s="23"/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</row>
    <row r="2459" spans="1:24" ht="14.25">
      <c r="A2459" s="23"/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</row>
    <row r="2460" spans="1:24" ht="14.25">
      <c r="A2460" s="23"/>
      <c r="B2460" s="23"/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</row>
    <row r="2461" spans="1:24" ht="14.25">
      <c r="A2461" s="23"/>
      <c r="B2461" s="23"/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</row>
    <row r="2462" spans="1:24" ht="14.25">
      <c r="A2462" s="23"/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</row>
    <row r="2463" spans="1:24" ht="14.25">
      <c r="A2463" s="23"/>
      <c r="B2463" s="23"/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</row>
    <row r="2464" spans="1:24" ht="14.25">
      <c r="A2464" s="23"/>
      <c r="B2464" s="23"/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</row>
    <row r="2465" spans="1:24" ht="14.25">
      <c r="A2465" s="23"/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</row>
    <row r="2466" spans="1:24" ht="14.25">
      <c r="A2466" s="23"/>
      <c r="B2466" s="23"/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</row>
    <row r="2467" spans="1:24" ht="14.25">
      <c r="A2467" s="23"/>
      <c r="B2467" s="23"/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</row>
    <row r="2468" spans="1:24" ht="14.25">
      <c r="A2468" s="23"/>
      <c r="B2468" s="23"/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</row>
    <row r="2469" spans="1:24" ht="14.25">
      <c r="A2469" s="23"/>
      <c r="B2469" s="23"/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</row>
    <row r="2470" spans="1:24" ht="14.25">
      <c r="A2470" s="23"/>
      <c r="B2470" s="23"/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</row>
    <row r="2471" spans="1:24" ht="14.25">
      <c r="A2471" s="23"/>
      <c r="B2471" s="23"/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</row>
    <row r="2472" spans="1:24" ht="14.25">
      <c r="A2472" s="23"/>
      <c r="B2472" s="23"/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</row>
    <row r="2473" spans="1:24" ht="14.25">
      <c r="A2473" s="23"/>
      <c r="B2473" s="23"/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</row>
    <row r="2474" spans="1:24" ht="14.25">
      <c r="A2474" s="23"/>
      <c r="B2474" s="23"/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</row>
    <row r="2475" spans="1:24" ht="14.25">
      <c r="A2475" s="23"/>
      <c r="B2475" s="23"/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</row>
    <row r="2476" spans="1:24" ht="14.25">
      <c r="A2476" s="23"/>
      <c r="B2476" s="23"/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</row>
    <row r="2477" spans="1:24" ht="14.25">
      <c r="A2477" s="23"/>
      <c r="B2477" s="23"/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</row>
    <row r="2478" spans="1:24" ht="14.25">
      <c r="A2478" s="23"/>
      <c r="B2478" s="23"/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</row>
    <row r="2479" spans="1:24" ht="14.25">
      <c r="A2479" s="23"/>
      <c r="B2479" s="23"/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</row>
    <row r="2480" spans="1:24" ht="14.25">
      <c r="A2480" s="23"/>
      <c r="B2480" s="23"/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</row>
    <row r="2481" spans="1:24" ht="14.25">
      <c r="A2481" s="23"/>
      <c r="B2481" s="23"/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</row>
    <row r="2482" spans="1:24" ht="14.25">
      <c r="A2482" s="23"/>
      <c r="B2482" s="23"/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</row>
    <row r="2483" spans="1:24" ht="14.25">
      <c r="A2483" s="23"/>
      <c r="B2483" s="23"/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</row>
    <row r="2484" spans="1:24" ht="14.25">
      <c r="A2484" s="23"/>
      <c r="B2484" s="23"/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</row>
    <row r="2485" spans="1:24" ht="14.25">
      <c r="A2485" s="23"/>
      <c r="B2485" s="23"/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</row>
    <row r="2486" spans="1:24" ht="14.25">
      <c r="A2486" s="23"/>
      <c r="B2486" s="23"/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</row>
    <row r="2487" spans="1:24" ht="14.25">
      <c r="A2487" s="23"/>
      <c r="B2487" s="23"/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</row>
    <row r="2488" spans="1:24" ht="14.25">
      <c r="A2488" s="23"/>
      <c r="B2488" s="23"/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</row>
    <row r="2489" spans="1:24" ht="14.25">
      <c r="A2489" s="23"/>
      <c r="B2489" s="23"/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</row>
    <row r="2490" spans="1:24" ht="14.25">
      <c r="A2490" s="23"/>
      <c r="B2490" s="23"/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</row>
    <row r="2491" spans="1:24" ht="14.25">
      <c r="A2491" s="23"/>
      <c r="B2491" s="23"/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</row>
    <row r="2492" spans="1:24" ht="14.25">
      <c r="A2492" s="23"/>
      <c r="B2492" s="23"/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</row>
    <row r="2493" spans="1:24" ht="14.25">
      <c r="A2493" s="23"/>
      <c r="B2493" s="23"/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</row>
    <row r="2494" spans="1:24" ht="14.25">
      <c r="A2494" s="23"/>
      <c r="B2494" s="23"/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</row>
    <row r="2495" spans="1:24" ht="14.25">
      <c r="A2495" s="23"/>
      <c r="B2495" s="23"/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</row>
    <row r="2496" spans="1:24" ht="14.25">
      <c r="A2496" s="23"/>
      <c r="B2496" s="23"/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</row>
    <row r="2497" spans="1:24" ht="14.25">
      <c r="A2497" s="23"/>
      <c r="B2497" s="23"/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</row>
    <row r="2498" spans="1:24" ht="14.25">
      <c r="A2498" s="23"/>
      <c r="B2498" s="23"/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</row>
    <row r="2499" spans="1:24" ht="14.25">
      <c r="A2499" s="23"/>
      <c r="B2499" s="23"/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</row>
    <row r="2500" spans="1:24" ht="14.25">
      <c r="A2500" s="23"/>
      <c r="B2500" s="23"/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</row>
    <row r="2501" spans="1:24" ht="14.25">
      <c r="A2501" s="23"/>
      <c r="B2501" s="23"/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</row>
    <row r="2502" spans="1:24" ht="14.25">
      <c r="A2502" s="23"/>
      <c r="B2502" s="23"/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</row>
    <row r="2503" spans="1:24" ht="14.25">
      <c r="A2503" s="23"/>
      <c r="B2503" s="23"/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</row>
    <row r="2504" spans="1:24" ht="14.25">
      <c r="A2504" s="23"/>
      <c r="B2504" s="23"/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</row>
    <row r="2505" spans="1:24" ht="14.25">
      <c r="A2505" s="23"/>
      <c r="B2505" s="23"/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</row>
    <row r="2506" spans="1:24" ht="14.25">
      <c r="A2506" s="23"/>
      <c r="B2506" s="23"/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</row>
    <row r="2507" spans="1:24" ht="14.25">
      <c r="A2507" s="23"/>
      <c r="B2507" s="23"/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</row>
    <row r="2508" spans="1:24" ht="14.25">
      <c r="A2508" s="23"/>
      <c r="B2508" s="23"/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</row>
    <row r="2509" spans="1:24" ht="14.25">
      <c r="A2509" s="23"/>
      <c r="B2509" s="23"/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</row>
    <row r="2510" spans="1:24" ht="14.25">
      <c r="A2510" s="23"/>
      <c r="B2510" s="23"/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</row>
    <row r="2511" spans="1:24" ht="14.25">
      <c r="A2511" s="23"/>
      <c r="B2511" s="23"/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</row>
    <row r="2512" spans="1:24" ht="14.25">
      <c r="A2512" s="23"/>
      <c r="B2512" s="23"/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</row>
    <row r="2513" spans="1:24" ht="14.25">
      <c r="A2513" s="23"/>
      <c r="B2513" s="23"/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</row>
    <row r="2514" spans="1:24" ht="14.25">
      <c r="A2514" s="23"/>
      <c r="B2514" s="23"/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</row>
    <row r="2515" spans="1:24" ht="14.25">
      <c r="A2515" s="23"/>
      <c r="B2515" s="23"/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</row>
    <row r="2516" spans="1:24" ht="14.25">
      <c r="A2516" s="23"/>
      <c r="B2516" s="23"/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</row>
    <row r="2517" spans="1:24" ht="14.25">
      <c r="A2517" s="23"/>
      <c r="B2517" s="23"/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</row>
    <row r="2518" spans="1:24" ht="14.25">
      <c r="A2518" s="23"/>
      <c r="B2518" s="23"/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</row>
    <row r="2519" spans="1:24" ht="14.25">
      <c r="A2519" s="23"/>
      <c r="B2519" s="23"/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</row>
    <row r="2520" spans="1:24" ht="14.25">
      <c r="A2520" s="23"/>
      <c r="B2520" s="23"/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</row>
    <row r="2521" spans="1:24" ht="14.25">
      <c r="A2521" s="23"/>
      <c r="B2521" s="23"/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</row>
    <row r="2522" spans="1:24" ht="14.25">
      <c r="A2522" s="23"/>
      <c r="B2522" s="23"/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</row>
    <row r="2523" spans="1:24" ht="14.25">
      <c r="A2523" s="23"/>
      <c r="B2523" s="23"/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</row>
    <row r="2524" spans="1:24" ht="14.25">
      <c r="A2524" s="23"/>
      <c r="B2524" s="23"/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</row>
    <row r="2525" spans="1:24" ht="14.25">
      <c r="A2525" s="23"/>
      <c r="B2525" s="23"/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</row>
    <row r="2526" spans="1:24" ht="14.25">
      <c r="A2526" s="23"/>
      <c r="B2526" s="23"/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</row>
    <row r="2527" spans="1:24" ht="14.25">
      <c r="A2527" s="23"/>
      <c r="B2527" s="23"/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</row>
    <row r="2528" spans="1:24" ht="14.25">
      <c r="A2528" s="23"/>
      <c r="B2528" s="23"/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</row>
    <row r="2529" spans="1:24" ht="14.25">
      <c r="A2529" s="23"/>
      <c r="B2529" s="23"/>
      <c r="C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</row>
    <row r="2530" spans="1:24" ht="14.25">
      <c r="A2530" s="23"/>
      <c r="B2530" s="23"/>
      <c r="C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</row>
    <row r="2531" spans="1:24" ht="14.25">
      <c r="A2531" s="23"/>
      <c r="B2531" s="23"/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</row>
    <row r="2532" spans="1:24" ht="14.25">
      <c r="A2532" s="23"/>
      <c r="B2532" s="23"/>
      <c r="C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</row>
    <row r="2533" spans="1:24" ht="14.25">
      <c r="A2533" s="23"/>
      <c r="B2533" s="23"/>
      <c r="C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</row>
    <row r="2534" spans="1:24" ht="14.25">
      <c r="A2534" s="23"/>
      <c r="B2534" s="23"/>
      <c r="C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</row>
    <row r="2535" spans="1:24" ht="14.25">
      <c r="A2535" s="23"/>
      <c r="B2535" s="23"/>
      <c r="C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</row>
    <row r="2536" spans="1:24" ht="14.25">
      <c r="A2536" s="23"/>
      <c r="B2536" s="23"/>
      <c r="C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</row>
    <row r="2537" spans="1:24" ht="14.25">
      <c r="A2537" s="23"/>
      <c r="B2537" s="23"/>
      <c r="C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</row>
    <row r="2538" spans="1:24" ht="14.25">
      <c r="A2538" s="23"/>
      <c r="B2538" s="23"/>
      <c r="C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</row>
    <row r="2539" spans="1:24" ht="14.25">
      <c r="A2539" s="23"/>
      <c r="B2539" s="23"/>
      <c r="C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</row>
    <row r="2540" spans="1:24" ht="14.25">
      <c r="A2540" s="23"/>
      <c r="B2540" s="23"/>
      <c r="C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</row>
    <row r="2541" spans="1:24" ht="14.25">
      <c r="A2541" s="23"/>
      <c r="B2541" s="23"/>
      <c r="C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</row>
    <row r="2542" spans="1:24" ht="14.25">
      <c r="A2542" s="23"/>
      <c r="B2542" s="23"/>
      <c r="C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</row>
    <row r="2543" spans="1:24" ht="14.25">
      <c r="A2543" s="23"/>
      <c r="B2543" s="23"/>
      <c r="C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</row>
    <row r="2544" spans="1:24" ht="14.25">
      <c r="A2544" s="23"/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</row>
    <row r="2545" spans="1:24" ht="14.25">
      <c r="A2545" s="23"/>
      <c r="B2545" s="23"/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</row>
    <row r="2546" spans="1:24" ht="14.25">
      <c r="A2546" s="23"/>
      <c r="B2546" s="23"/>
      <c r="C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</row>
    <row r="2547" spans="1:24" ht="14.25">
      <c r="A2547" s="23"/>
      <c r="B2547" s="23"/>
      <c r="C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</row>
    <row r="2548" spans="1:24" ht="14.25">
      <c r="A2548" s="23"/>
      <c r="B2548" s="23"/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</row>
    <row r="2549" spans="1:24" ht="14.25">
      <c r="A2549" s="23"/>
      <c r="B2549" s="23"/>
      <c r="C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</row>
    <row r="2550" spans="1:24" ht="14.25">
      <c r="A2550" s="23"/>
      <c r="B2550" s="23"/>
      <c r="C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</row>
    <row r="2551" spans="1:24" ht="14.25">
      <c r="A2551" s="23"/>
      <c r="B2551" s="23"/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</row>
    <row r="2552" spans="1:24" ht="14.25">
      <c r="A2552" s="23"/>
      <c r="B2552" s="23"/>
      <c r="C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</row>
    <row r="2553" spans="1:24" ht="14.25">
      <c r="A2553" s="23"/>
      <c r="B2553" s="23"/>
      <c r="C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</row>
    <row r="2554" spans="1:24" ht="14.25">
      <c r="A2554" s="23"/>
      <c r="B2554" s="23"/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</row>
    <row r="2555" spans="1:24" ht="14.25">
      <c r="A2555" s="23"/>
      <c r="B2555" s="23"/>
      <c r="C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</row>
    <row r="2556" spans="1:24" ht="14.25">
      <c r="A2556" s="23"/>
      <c r="B2556" s="23"/>
      <c r="C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</row>
    <row r="2557" spans="1:24" ht="14.25">
      <c r="A2557" s="23"/>
      <c r="B2557" s="23"/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</row>
    <row r="2558" spans="1:24" ht="14.25">
      <c r="A2558" s="23"/>
      <c r="B2558" s="23"/>
      <c r="C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</row>
    <row r="2559" spans="1:24" ht="14.25">
      <c r="A2559" s="23"/>
      <c r="B2559" s="23"/>
      <c r="C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</row>
    <row r="2560" spans="1:24" ht="14.25">
      <c r="A2560" s="23"/>
      <c r="B2560" s="23"/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</row>
    <row r="2561" spans="1:24" ht="14.25">
      <c r="A2561" s="23"/>
      <c r="B2561" s="23"/>
      <c r="C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</row>
    <row r="2562" spans="1:24" ht="14.25">
      <c r="A2562" s="23"/>
      <c r="B2562" s="23"/>
      <c r="C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</row>
    <row r="2563" spans="1:24" ht="14.25">
      <c r="A2563" s="23"/>
      <c r="B2563" s="23"/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</row>
    <row r="2564" spans="1:24" ht="14.25">
      <c r="A2564" s="23"/>
      <c r="B2564" s="23"/>
      <c r="C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</row>
    <row r="2565" spans="1:24" ht="14.25">
      <c r="A2565" s="23"/>
      <c r="B2565" s="23"/>
      <c r="C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</row>
    <row r="2566" spans="1:24" ht="14.25">
      <c r="A2566" s="23"/>
      <c r="B2566" s="23"/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</row>
    <row r="2567" spans="1:24" ht="14.25">
      <c r="A2567" s="23"/>
      <c r="B2567" s="23"/>
      <c r="C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</row>
    <row r="2568" spans="1:24" ht="14.25">
      <c r="A2568" s="23"/>
      <c r="B2568" s="23"/>
      <c r="C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</row>
    <row r="2569" spans="1:24" ht="14.25">
      <c r="A2569" s="23"/>
      <c r="B2569" s="23"/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</row>
    <row r="2570" spans="1:24" ht="14.25">
      <c r="A2570" s="23"/>
      <c r="B2570" s="23"/>
      <c r="C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</row>
    <row r="2571" spans="1:24" ht="14.25">
      <c r="A2571" s="23"/>
      <c r="B2571" s="23"/>
      <c r="C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</row>
    <row r="2572" spans="1:24" ht="14.25">
      <c r="A2572" s="23"/>
      <c r="B2572" s="23"/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</row>
    <row r="2573" spans="1:24" ht="14.25">
      <c r="A2573" s="23"/>
      <c r="B2573" s="23"/>
      <c r="C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</row>
    <row r="2574" spans="1:24" ht="14.25">
      <c r="A2574" s="23"/>
      <c r="B2574" s="23"/>
      <c r="C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</row>
    <row r="2575" spans="1:24" ht="14.25">
      <c r="A2575" s="23"/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</row>
    <row r="2576" spans="1:24" ht="14.25">
      <c r="A2576" s="23"/>
      <c r="B2576" s="23"/>
      <c r="C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</row>
    <row r="2577" spans="1:24" ht="14.25">
      <c r="A2577" s="23"/>
      <c r="B2577" s="23"/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</row>
    <row r="2578" spans="1:24" ht="14.25">
      <c r="A2578" s="23"/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</row>
    <row r="2579" spans="1:24" ht="14.25">
      <c r="A2579" s="23"/>
      <c r="B2579" s="23"/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</row>
    <row r="2580" spans="1:24" ht="14.25">
      <c r="A2580" s="23"/>
      <c r="B2580" s="23"/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</row>
    <row r="2581" spans="1:24" ht="14.25">
      <c r="A2581" s="23"/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</row>
    <row r="2582" spans="1:24" ht="14.25">
      <c r="A2582" s="23"/>
      <c r="B2582" s="23"/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</row>
    <row r="2583" spans="1:24" ht="14.25">
      <c r="A2583" s="23"/>
      <c r="B2583" s="23"/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</row>
    <row r="2584" spans="1:24" ht="14.25">
      <c r="A2584" s="23"/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</row>
    <row r="2585" spans="1:24" ht="14.25">
      <c r="A2585" s="23"/>
      <c r="B2585" s="23"/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</row>
    <row r="2586" spans="1:24" ht="14.25">
      <c r="A2586" s="23"/>
      <c r="B2586" s="23"/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</row>
    <row r="2587" spans="1:24" ht="14.25">
      <c r="A2587" s="23"/>
      <c r="B2587" s="23"/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</row>
    <row r="2588" spans="1:24" ht="14.25">
      <c r="A2588" s="23"/>
      <c r="B2588" s="23"/>
      <c r="C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</row>
    <row r="2589" spans="1:24" ht="14.25">
      <c r="A2589" s="23"/>
      <c r="B2589" s="23"/>
      <c r="C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</row>
    <row r="2590" spans="1:24" ht="14.25">
      <c r="A2590" s="23"/>
      <c r="B2590" s="23"/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</row>
    <row r="2591" spans="1:24" ht="14.25">
      <c r="A2591" s="23"/>
      <c r="B2591" s="23"/>
      <c r="C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</row>
    <row r="2592" spans="1:24" ht="14.25">
      <c r="A2592" s="23"/>
      <c r="B2592" s="23"/>
      <c r="C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</row>
    <row r="2593" spans="1:24" ht="14.25">
      <c r="A2593" s="23"/>
      <c r="B2593" s="23"/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</row>
    <row r="2594" spans="1:24" ht="14.25">
      <c r="A2594" s="23"/>
      <c r="B2594" s="23"/>
      <c r="C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</row>
    <row r="2595" spans="1:24" ht="14.25">
      <c r="A2595" s="23"/>
      <c r="B2595" s="23"/>
      <c r="C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</row>
    <row r="2596" spans="1:24" ht="14.25">
      <c r="A2596" s="23"/>
      <c r="B2596" s="23"/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</row>
    <row r="2597" spans="1:24" ht="14.25">
      <c r="A2597" s="23"/>
      <c r="B2597" s="23"/>
      <c r="C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</row>
    <row r="2598" spans="1:24" ht="14.25">
      <c r="A2598" s="23"/>
      <c r="B2598" s="23"/>
      <c r="C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</row>
    <row r="2599" spans="1:24" ht="14.25">
      <c r="A2599" s="23"/>
      <c r="B2599" s="23"/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</row>
    <row r="2600" spans="1:24" ht="14.25">
      <c r="A2600" s="23"/>
      <c r="B2600" s="23"/>
      <c r="C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</row>
    <row r="2601" spans="1:24" ht="14.25">
      <c r="A2601" s="23"/>
      <c r="B2601" s="23"/>
      <c r="C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</row>
    <row r="2602" spans="1:24" ht="14.25">
      <c r="A2602" s="23"/>
      <c r="B2602" s="23"/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</row>
    <row r="2603" spans="1:24" ht="14.25">
      <c r="A2603" s="23"/>
      <c r="B2603" s="23"/>
      <c r="C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</row>
    <row r="2604" spans="1:24" ht="14.25">
      <c r="A2604" s="23"/>
      <c r="B2604" s="23"/>
      <c r="C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</row>
    <row r="2605" spans="1:24" ht="14.25">
      <c r="A2605" s="23"/>
      <c r="B2605" s="23"/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</row>
    <row r="2606" spans="1:24" ht="14.25">
      <c r="A2606" s="23"/>
      <c r="B2606" s="23"/>
      <c r="C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</row>
    <row r="2607" spans="1:24" ht="14.25">
      <c r="A2607" s="23"/>
      <c r="B2607" s="23"/>
      <c r="C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</row>
    <row r="2608" spans="1:24" ht="14.25">
      <c r="A2608" s="23"/>
      <c r="B2608" s="23"/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</row>
    <row r="2609" spans="1:24" ht="14.25">
      <c r="A2609" s="23"/>
      <c r="B2609" s="23"/>
      <c r="C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</row>
    <row r="2610" spans="1:24" ht="14.25">
      <c r="A2610" s="23"/>
      <c r="B2610" s="23"/>
      <c r="C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</row>
    <row r="2611" spans="1:24" ht="14.25">
      <c r="A2611" s="23"/>
      <c r="B2611" s="23"/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</row>
    <row r="2612" spans="1:24" ht="14.25">
      <c r="A2612" s="23"/>
      <c r="B2612" s="23"/>
      <c r="C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</row>
    <row r="2613" spans="1:24" ht="14.25">
      <c r="A2613" s="23"/>
      <c r="B2613" s="23"/>
      <c r="C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</row>
    <row r="2614" spans="1:24" ht="14.25">
      <c r="A2614" s="23"/>
      <c r="B2614" s="23"/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</row>
    <row r="2615" spans="1:24" ht="14.25">
      <c r="A2615" s="23"/>
      <c r="B2615" s="23"/>
      <c r="C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</row>
    <row r="2616" spans="1:24" ht="14.25">
      <c r="A2616" s="23"/>
      <c r="B2616" s="23"/>
      <c r="C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</row>
    <row r="2617" spans="1:24" ht="14.25">
      <c r="A2617" s="23"/>
      <c r="B2617" s="23"/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</row>
    <row r="2618" spans="1:24" ht="14.25">
      <c r="A2618" s="23"/>
      <c r="B2618" s="23"/>
      <c r="C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</row>
    <row r="2619" spans="1:24" ht="14.25">
      <c r="A2619" s="23"/>
      <c r="B2619" s="23"/>
      <c r="C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</row>
    <row r="2620" spans="1:24" ht="14.25">
      <c r="A2620" s="23"/>
      <c r="B2620" s="23"/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</row>
    <row r="2621" spans="1:24" ht="14.25">
      <c r="A2621" s="23"/>
      <c r="B2621" s="23"/>
      <c r="C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</row>
    <row r="2622" spans="1:24" ht="14.25">
      <c r="A2622" s="23"/>
      <c r="B2622" s="23"/>
      <c r="C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</row>
    <row r="2623" spans="1:24" ht="14.25">
      <c r="A2623" s="23"/>
      <c r="B2623" s="23"/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</row>
    <row r="2624" spans="1:24" ht="14.25">
      <c r="A2624" s="23"/>
      <c r="B2624" s="23"/>
      <c r="C2624" s="23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</row>
    <row r="2625" spans="1:24" ht="14.25">
      <c r="A2625" s="23"/>
      <c r="B2625" s="23"/>
      <c r="C2625" s="23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</row>
    <row r="2626" spans="1:24" ht="14.25">
      <c r="A2626" s="23"/>
      <c r="B2626" s="23"/>
      <c r="C2626" s="23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</row>
    <row r="2627" spans="1:24" ht="14.25">
      <c r="A2627" s="23"/>
      <c r="B2627" s="23"/>
      <c r="C2627" s="23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</row>
    <row r="2628" spans="1:24" ht="14.25">
      <c r="A2628" s="23"/>
      <c r="B2628" s="23"/>
      <c r="C2628" s="23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</row>
    <row r="2629" spans="1:24" ht="14.25">
      <c r="A2629" s="23"/>
      <c r="B2629" s="23"/>
      <c r="C2629" s="23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</row>
    <row r="2630" spans="1:24" ht="14.25">
      <c r="A2630" s="23"/>
      <c r="B2630" s="23"/>
      <c r="C2630" s="23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</row>
    <row r="2631" spans="1:24" ht="14.25">
      <c r="A2631" s="23"/>
      <c r="B2631" s="23"/>
      <c r="C2631" s="23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</row>
    <row r="2632" spans="1:24" ht="14.25">
      <c r="A2632" s="23"/>
      <c r="B2632" s="23"/>
      <c r="C2632" s="23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</row>
    <row r="2633" spans="1:24" ht="14.25">
      <c r="A2633" s="23"/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</row>
    <row r="2634" spans="1:24" ht="14.25">
      <c r="A2634" s="23"/>
      <c r="B2634" s="23"/>
      <c r="C2634" s="23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</row>
    <row r="2635" spans="1:24" ht="14.25">
      <c r="A2635" s="23"/>
      <c r="B2635" s="23"/>
      <c r="C2635" s="23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</row>
    <row r="2636" spans="1:24" ht="14.25">
      <c r="A2636" s="23"/>
      <c r="B2636" s="23"/>
      <c r="C2636" s="23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</row>
    <row r="2637" spans="1:24" ht="14.25">
      <c r="A2637" s="23"/>
      <c r="B2637" s="23"/>
      <c r="C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</row>
    <row r="2638" spans="1:24" ht="14.25">
      <c r="A2638" s="23"/>
      <c r="B2638" s="23"/>
      <c r="C2638" s="23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</row>
    <row r="2639" spans="1:24" ht="14.25">
      <c r="A2639" s="23"/>
      <c r="B2639" s="23"/>
      <c r="C2639" s="23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</row>
    <row r="2640" spans="1:24" ht="14.25">
      <c r="A2640" s="23"/>
      <c r="B2640" s="23"/>
      <c r="C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</row>
    <row r="2641" spans="1:24" ht="14.25">
      <c r="A2641" s="23"/>
      <c r="B2641" s="23"/>
      <c r="C2641" s="23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</row>
    <row r="2642" spans="1:24" ht="14.25">
      <c r="A2642" s="23"/>
      <c r="B2642" s="23"/>
      <c r="C2642" s="23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</row>
    <row r="2643" spans="1:24" ht="14.25">
      <c r="A2643" s="23"/>
      <c r="B2643" s="23"/>
      <c r="C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</row>
    <row r="2644" spans="1:24" ht="14.25">
      <c r="A2644" s="23"/>
      <c r="B2644" s="23"/>
      <c r="C2644" s="23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</row>
    <row r="2645" spans="1:24" ht="14.25">
      <c r="A2645" s="23"/>
      <c r="B2645" s="23"/>
      <c r="C2645" s="23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</row>
    <row r="2646" spans="1:24" ht="14.25">
      <c r="A2646" s="23"/>
      <c r="B2646" s="23"/>
      <c r="C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</row>
    <row r="2647" spans="1:24" ht="14.25">
      <c r="A2647" s="23"/>
      <c r="B2647" s="23"/>
      <c r="C2647" s="23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</row>
    <row r="2648" spans="1:24" ht="14.25">
      <c r="A2648" s="23"/>
      <c r="B2648" s="23"/>
      <c r="C2648" s="23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</row>
    <row r="2649" spans="1:24" ht="14.25">
      <c r="A2649" s="23"/>
      <c r="B2649" s="23"/>
      <c r="C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</row>
    <row r="2650" spans="1:24" ht="14.25">
      <c r="A2650" s="23"/>
      <c r="B2650" s="23"/>
      <c r="C2650" s="23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</row>
    <row r="2651" spans="1:24" ht="14.25">
      <c r="A2651" s="23"/>
      <c r="B2651" s="23"/>
      <c r="C2651" s="23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</row>
    <row r="2652" spans="1:24" ht="14.25">
      <c r="A2652" s="23"/>
      <c r="B2652" s="23"/>
      <c r="C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</row>
    <row r="2653" spans="1:24" ht="14.25">
      <c r="A2653" s="23"/>
      <c r="B2653" s="23"/>
      <c r="C2653" s="23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</row>
    <row r="2654" spans="1:24" ht="14.25">
      <c r="A2654" s="23"/>
      <c r="B2654" s="23"/>
      <c r="C2654" s="23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</row>
    <row r="2655" spans="1:24" ht="14.25">
      <c r="A2655" s="23"/>
      <c r="B2655" s="23"/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</row>
    <row r="2656" spans="1:24" ht="14.25">
      <c r="A2656" s="23"/>
      <c r="B2656" s="23"/>
      <c r="C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</row>
    <row r="2657" spans="1:24" ht="14.25">
      <c r="A2657" s="23"/>
      <c r="B2657" s="23"/>
      <c r="C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</row>
    <row r="2658" spans="1:24" ht="14.25">
      <c r="A2658" s="23"/>
      <c r="B2658" s="23"/>
      <c r="C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</row>
    <row r="2659" spans="1:24" ht="14.25">
      <c r="A2659" s="23"/>
      <c r="B2659" s="23"/>
      <c r="C2659" s="23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</row>
    <row r="2660" spans="1:24" ht="14.25">
      <c r="A2660" s="23"/>
      <c r="B2660" s="23"/>
      <c r="C2660" s="23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</row>
    <row r="2661" spans="1:24" ht="14.25">
      <c r="A2661" s="23"/>
      <c r="B2661" s="23"/>
      <c r="C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</row>
    <row r="2662" spans="1:24" ht="14.25">
      <c r="A2662" s="23"/>
      <c r="B2662" s="23"/>
      <c r="C2662" s="23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</row>
    <row r="2663" spans="1:24" ht="14.25">
      <c r="A2663" s="23"/>
      <c r="B2663" s="23"/>
      <c r="C2663" s="23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</row>
    <row r="2664" spans="1:24" ht="14.25">
      <c r="A2664" s="23"/>
      <c r="B2664" s="23"/>
      <c r="C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</row>
    <row r="2665" spans="1:24" ht="14.25">
      <c r="A2665" s="23"/>
      <c r="B2665" s="23"/>
      <c r="C2665" s="23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</row>
    <row r="2666" spans="1:24" ht="14.25">
      <c r="A2666" s="23"/>
      <c r="B2666" s="23"/>
      <c r="C2666" s="23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</row>
    <row r="2667" spans="1:24" ht="14.25">
      <c r="A2667" s="23"/>
      <c r="B2667" s="23"/>
      <c r="C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</row>
    <row r="2668" spans="1:24" ht="14.25">
      <c r="A2668" s="23"/>
      <c r="B2668" s="23"/>
      <c r="C2668" s="23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</row>
    <row r="2669" spans="1:24" ht="14.25">
      <c r="A2669" s="23"/>
      <c r="B2669" s="23"/>
      <c r="C2669" s="23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</row>
    <row r="2670" spans="1:24" ht="14.25">
      <c r="A2670" s="23"/>
      <c r="B2670" s="23"/>
      <c r="C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</row>
    <row r="2671" spans="1:24" ht="14.25">
      <c r="A2671" s="23"/>
      <c r="B2671" s="23"/>
      <c r="C2671" s="23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</row>
    <row r="2672" spans="1:24" ht="14.25">
      <c r="A2672" s="23"/>
      <c r="B2672" s="23"/>
      <c r="C2672" s="23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</row>
    <row r="2673" spans="1:24" ht="14.25">
      <c r="A2673" s="23"/>
      <c r="B2673" s="23"/>
      <c r="C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</row>
    <row r="2674" spans="1:24" ht="14.25">
      <c r="A2674" s="23"/>
      <c r="B2674" s="23"/>
      <c r="C2674" s="23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</row>
    <row r="2675" spans="1:24" ht="14.25">
      <c r="A2675" s="23"/>
      <c r="B2675" s="23"/>
      <c r="C2675" s="23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</row>
    <row r="2676" spans="1:24" ht="14.25">
      <c r="A2676" s="23"/>
      <c r="B2676" s="23"/>
      <c r="C2676" s="23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</row>
    <row r="2677" spans="1:24" ht="14.25">
      <c r="A2677" s="23"/>
      <c r="B2677" s="23"/>
      <c r="C2677" s="23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</row>
    <row r="2678" spans="1:24" ht="14.25">
      <c r="A2678" s="23"/>
      <c r="B2678" s="23"/>
      <c r="C2678" s="23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</row>
    <row r="2679" spans="1:24" ht="14.25">
      <c r="A2679" s="23"/>
      <c r="B2679" s="23"/>
      <c r="C2679" s="23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</row>
    <row r="2680" spans="1:24" ht="14.25">
      <c r="A2680" s="23"/>
      <c r="B2680" s="23"/>
      <c r="C2680" s="23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</row>
    <row r="2681" spans="1:24" ht="14.25">
      <c r="A2681" s="23"/>
      <c r="B2681" s="23"/>
      <c r="C2681" s="23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</row>
    <row r="2682" spans="1:24" ht="14.25">
      <c r="A2682" s="23"/>
      <c r="B2682" s="23"/>
      <c r="C2682" s="23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</row>
    <row r="2683" spans="1:24" ht="14.25">
      <c r="A2683" s="23"/>
      <c r="B2683" s="23"/>
      <c r="C2683" s="23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</row>
    <row r="2684" spans="1:24" ht="14.25">
      <c r="A2684" s="23"/>
      <c r="B2684" s="23"/>
      <c r="C2684" s="23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</row>
    <row r="2685" spans="1:24" ht="14.25">
      <c r="A2685" s="23"/>
      <c r="B2685" s="23"/>
      <c r="C2685" s="23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</row>
    <row r="2686" spans="1:24" ht="14.25">
      <c r="A2686" s="23"/>
      <c r="B2686" s="23"/>
      <c r="C2686" s="23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</row>
    <row r="2687" spans="1:24" ht="14.25">
      <c r="A2687" s="23"/>
      <c r="B2687" s="23"/>
      <c r="C2687" s="23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</row>
    <row r="2688" spans="1:24" ht="14.25">
      <c r="A2688" s="23"/>
      <c r="B2688" s="23"/>
      <c r="C2688" s="23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</row>
    <row r="2689" spans="1:24" ht="14.25">
      <c r="A2689" s="23"/>
      <c r="B2689" s="23"/>
      <c r="C2689" s="23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</row>
    <row r="2690" spans="1:24" ht="14.25">
      <c r="A2690" s="23"/>
      <c r="B2690" s="23"/>
      <c r="C2690" s="23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</row>
    <row r="2691" spans="1:24" ht="14.25">
      <c r="A2691" s="23"/>
      <c r="B2691" s="23"/>
      <c r="C2691" s="23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</row>
    <row r="2692" spans="1:24" ht="14.25">
      <c r="A2692" s="23"/>
      <c r="B2692" s="23"/>
      <c r="C2692" s="23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</row>
    <row r="2693" spans="1:24" ht="14.25">
      <c r="A2693" s="23"/>
      <c r="B2693" s="23"/>
      <c r="C2693" s="23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</row>
    <row r="2694" spans="1:24" ht="14.25">
      <c r="A2694" s="23"/>
      <c r="B2694" s="23"/>
      <c r="C2694" s="23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</row>
    <row r="2695" spans="1:24" ht="14.25">
      <c r="A2695" s="23"/>
      <c r="B2695" s="23"/>
      <c r="C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</row>
    <row r="2696" spans="1:24" ht="14.25">
      <c r="A2696" s="23"/>
      <c r="B2696" s="23"/>
      <c r="C2696" s="23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</row>
    <row r="2697" spans="1:24" ht="14.25">
      <c r="A2697" s="23"/>
      <c r="B2697" s="23"/>
      <c r="C2697" s="23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</row>
    <row r="2698" spans="1:24" ht="14.25">
      <c r="A2698" s="23"/>
      <c r="B2698" s="23"/>
      <c r="C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</row>
    <row r="2699" spans="1:24" ht="14.25">
      <c r="A2699" s="23"/>
      <c r="B2699" s="23"/>
      <c r="C2699" s="23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</row>
    <row r="2700" spans="1:24" ht="14.25">
      <c r="A2700" s="23"/>
      <c r="B2700" s="23"/>
      <c r="C2700" s="23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</row>
    <row r="2701" spans="1:24" ht="14.25">
      <c r="A2701" s="23"/>
      <c r="B2701" s="23"/>
      <c r="C2701" s="23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</row>
    <row r="2702" spans="1:24" ht="14.25">
      <c r="A2702" s="23"/>
      <c r="B2702" s="23"/>
      <c r="C2702" s="23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23"/>
    </row>
    <row r="2703" spans="1:24" ht="14.25">
      <c r="A2703" s="23"/>
      <c r="B2703" s="23"/>
      <c r="C2703" s="23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</row>
    <row r="2704" spans="1:24" ht="14.25">
      <c r="A2704" s="23"/>
      <c r="B2704" s="23"/>
      <c r="C2704" s="23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</row>
    <row r="2705" spans="1:24" ht="14.25">
      <c r="A2705" s="23"/>
      <c r="B2705" s="23"/>
      <c r="C2705" s="23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</row>
    <row r="2706" spans="1:24" ht="14.25">
      <c r="A2706" s="23"/>
      <c r="B2706" s="23"/>
      <c r="C2706" s="23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</row>
    <row r="2707" spans="1:24" ht="14.25">
      <c r="A2707" s="23"/>
      <c r="B2707" s="23"/>
      <c r="C2707" s="23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</row>
    <row r="2708" spans="1:24" ht="14.25">
      <c r="A2708" s="23"/>
      <c r="B2708" s="23"/>
      <c r="C2708" s="23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</row>
    <row r="2709" spans="1:24" ht="14.25">
      <c r="A2709" s="23"/>
      <c r="B2709" s="23"/>
      <c r="C2709" s="23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</row>
    <row r="2710" spans="1:24" ht="14.25">
      <c r="A2710" s="23"/>
      <c r="B2710" s="23"/>
      <c r="C2710" s="23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</row>
    <row r="2711" spans="1:24" ht="14.25">
      <c r="A2711" s="23"/>
      <c r="B2711" s="23"/>
      <c r="C2711" s="23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</row>
    <row r="2712" spans="1:24" ht="14.25">
      <c r="A2712" s="23"/>
      <c r="B2712" s="23"/>
      <c r="C2712" s="23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</row>
    <row r="2713" spans="1:24" ht="14.25">
      <c r="A2713" s="23"/>
      <c r="B2713" s="23"/>
      <c r="C2713" s="23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</row>
    <row r="2714" spans="1:24" ht="14.25">
      <c r="A2714" s="23"/>
      <c r="B2714" s="23"/>
      <c r="C2714" s="23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</row>
    <row r="2715" spans="1:24" ht="14.25">
      <c r="A2715" s="23"/>
      <c r="B2715" s="23"/>
      <c r="C2715" s="23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</row>
    <row r="2716" spans="1:24" ht="14.25">
      <c r="A2716" s="23"/>
      <c r="B2716" s="23"/>
      <c r="C2716" s="23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</row>
    <row r="2717" spans="1:24" ht="14.25">
      <c r="A2717" s="23"/>
      <c r="B2717" s="23"/>
      <c r="C2717" s="23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</row>
    <row r="2718" spans="1:24" ht="14.25">
      <c r="A2718" s="23"/>
      <c r="B2718" s="23"/>
      <c r="C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</row>
    <row r="2719" spans="1:24" ht="14.25">
      <c r="A2719" s="23"/>
      <c r="B2719" s="23"/>
      <c r="C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</row>
    <row r="2720" spans="1:24" ht="14.25">
      <c r="A2720" s="23"/>
      <c r="B2720" s="23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</row>
    <row r="2721" spans="1:24" ht="14.25">
      <c r="A2721" s="23"/>
      <c r="B2721" s="23"/>
      <c r="C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23"/>
    </row>
    <row r="2722" spans="1:24" ht="14.25">
      <c r="A2722" s="23"/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23"/>
    </row>
    <row r="2723" spans="1:24" ht="14.25">
      <c r="A2723" s="23"/>
      <c r="B2723" s="23"/>
      <c r="C2723" s="23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23"/>
    </row>
    <row r="2724" spans="1:24" ht="14.25">
      <c r="A2724" s="23"/>
      <c r="B2724" s="23"/>
      <c r="C2724" s="23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23"/>
    </row>
    <row r="2725" spans="1:24" ht="14.25">
      <c r="A2725" s="23"/>
      <c r="B2725" s="23"/>
      <c r="C2725" s="23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23"/>
    </row>
    <row r="2726" spans="1:24" ht="14.25">
      <c r="A2726" s="23"/>
      <c r="B2726" s="23"/>
      <c r="C2726" s="23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23"/>
    </row>
    <row r="2727" spans="1:24" ht="14.25">
      <c r="A2727" s="23"/>
      <c r="B2727" s="23"/>
      <c r="C2727" s="23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23"/>
    </row>
    <row r="2728" spans="1:24" ht="14.25">
      <c r="A2728" s="23"/>
      <c r="B2728" s="23"/>
      <c r="C2728" s="23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23"/>
    </row>
    <row r="2729" spans="1:24" ht="14.25">
      <c r="A2729" s="23"/>
      <c r="B2729" s="23"/>
      <c r="C2729" s="23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23"/>
    </row>
    <row r="2730" spans="1:24" ht="14.25">
      <c r="A2730" s="23"/>
      <c r="B2730" s="23"/>
      <c r="C2730" s="23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23"/>
    </row>
    <row r="2731" spans="1:24" ht="14.25">
      <c r="A2731" s="23"/>
      <c r="B2731" s="23"/>
      <c r="C2731" s="23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23"/>
    </row>
    <row r="2732" spans="1:24" ht="14.25">
      <c r="A2732" s="23"/>
      <c r="B2732" s="23"/>
      <c r="C2732" s="23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23"/>
    </row>
    <row r="2733" spans="1:24" ht="14.25">
      <c r="A2733" s="23"/>
      <c r="B2733" s="23"/>
      <c r="C2733" s="23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23"/>
    </row>
    <row r="2734" spans="1:24" ht="14.25">
      <c r="A2734" s="23"/>
      <c r="B2734" s="23"/>
      <c r="C2734" s="23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23"/>
    </row>
    <row r="2735" spans="1:24" ht="14.25">
      <c r="A2735" s="23"/>
      <c r="B2735" s="23"/>
      <c r="C2735" s="23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23"/>
    </row>
    <row r="2736" spans="1:24" ht="14.25">
      <c r="A2736" s="23"/>
      <c r="B2736" s="23"/>
      <c r="C2736" s="23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23"/>
    </row>
    <row r="2737" spans="1:24" ht="14.25">
      <c r="A2737" s="23"/>
      <c r="B2737" s="23"/>
      <c r="C2737" s="23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23"/>
    </row>
    <row r="2738" spans="1:24" ht="14.25">
      <c r="A2738" s="23"/>
      <c r="B2738" s="23"/>
      <c r="C2738" s="23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23"/>
    </row>
    <row r="2739" spans="1:24" ht="14.25">
      <c r="A2739" s="23"/>
      <c r="B2739" s="23"/>
      <c r="C2739" s="23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23"/>
    </row>
    <row r="2740" spans="1:24" ht="14.25">
      <c r="A2740" s="23"/>
      <c r="B2740" s="23"/>
      <c r="C2740" s="23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23"/>
    </row>
    <row r="2741" spans="1:24" ht="14.25">
      <c r="A2741" s="23"/>
      <c r="B2741" s="23"/>
      <c r="C2741" s="23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23"/>
    </row>
    <row r="2742" spans="1:24" ht="14.25">
      <c r="A2742" s="23"/>
      <c r="B2742" s="23"/>
      <c r="C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</row>
    <row r="2743" spans="1:24" ht="14.25">
      <c r="A2743" s="23"/>
      <c r="B2743" s="23"/>
      <c r="C2743" s="23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23"/>
    </row>
    <row r="2744" spans="1:24" ht="14.25">
      <c r="A2744" s="23"/>
      <c r="B2744" s="23"/>
      <c r="C2744" s="23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23"/>
    </row>
    <row r="2745" spans="1:24" ht="14.25">
      <c r="A2745" s="23"/>
      <c r="B2745" s="23"/>
      <c r="C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</row>
    <row r="2746" spans="1:24" ht="14.25">
      <c r="A2746" s="23"/>
      <c r="B2746" s="23"/>
      <c r="C2746" s="23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23"/>
    </row>
    <row r="2747" spans="1:24" ht="14.25">
      <c r="A2747" s="23"/>
      <c r="B2747" s="23"/>
      <c r="C2747" s="23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23"/>
    </row>
    <row r="2748" spans="1:24" ht="14.25">
      <c r="A2748" s="23"/>
      <c r="B2748" s="23"/>
      <c r="C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</row>
    <row r="2749" spans="1:24" ht="14.25">
      <c r="A2749" s="23"/>
      <c r="B2749" s="23"/>
      <c r="C2749" s="23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23"/>
    </row>
    <row r="2750" spans="1:24" ht="14.25">
      <c r="A2750" s="23"/>
      <c r="B2750" s="23"/>
      <c r="C2750" s="23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23"/>
    </row>
    <row r="2751" spans="1:24" ht="14.25">
      <c r="A2751" s="23"/>
      <c r="B2751" s="23"/>
      <c r="C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</row>
    <row r="2752" spans="1:24" ht="14.25">
      <c r="A2752" s="23"/>
      <c r="B2752" s="23"/>
      <c r="C2752" s="23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23"/>
    </row>
    <row r="2753" spans="1:24" ht="14.25">
      <c r="A2753" s="23"/>
      <c r="B2753" s="23"/>
      <c r="C2753" s="23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23"/>
    </row>
    <row r="2754" spans="1:24" ht="14.25">
      <c r="A2754" s="23"/>
      <c r="B2754" s="23"/>
      <c r="C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</row>
    <row r="2755" spans="1:24" ht="14.25">
      <c r="A2755" s="23"/>
      <c r="B2755" s="23"/>
      <c r="C2755" s="23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23"/>
    </row>
    <row r="2756" spans="1:24" ht="14.25">
      <c r="A2756" s="23"/>
      <c r="B2756" s="23"/>
      <c r="C2756" s="23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23"/>
    </row>
    <row r="2757" spans="1:24" ht="14.25">
      <c r="A2757" s="23"/>
      <c r="B2757" s="23"/>
      <c r="C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</row>
    <row r="2758" spans="1:24" ht="14.25">
      <c r="A2758" s="23"/>
      <c r="B2758" s="23"/>
      <c r="C2758" s="23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</row>
    <row r="2759" spans="1:24" ht="14.25">
      <c r="A2759" s="23"/>
      <c r="B2759" s="23"/>
      <c r="C2759" s="23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23"/>
    </row>
    <row r="2760" spans="1:24" ht="14.25">
      <c r="A2760" s="23"/>
      <c r="B2760" s="23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</row>
    <row r="2761" spans="1:24" ht="14.25">
      <c r="A2761" s="23"/>
      <c r="B2761" s="23"/>
      <c r="C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23"/>
    </row>
    <row r="2762" spans="1:24" ht="14.25">
      <c r="A2762" s="23"/>
      <c r="B2762" s="23"/>
      <c r="C2762" s="23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23"/>
    </row>
    <row r="2763" spans="1:24" ht="14.25">
      <c r="A2763" s="23"/>
      <c r="B2763" s="23"/>
      <c r="C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</row>
    <row r="2764" spans="1:24" ht="14.25">
      <c r="A2764" s="23"/>
      <c r="B2764" s="23"/>
      <c r="C2764" s="23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23"/>
    </row>
    <row r="2765" spans="1:24" ht="14.25">
      <c r="A2765" s="23"/>
      <c r="B2765" s="23"/>
      <c r="C2765" s="23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23"/>
    </row>
    <row r="2766" spans="1:24" ht="14.25">
      <c r="A2766" s="23"/>
      <c r="B2766" s="23"/>
      <c r="C2766" s="23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23"/>
    </row>
    <row r="2767" spans="1:24" ht="14.25">
      <c r="A2767" s="23"/>
      <c r="B2767" s="23"/>
      <c r="C2767" s="23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23"/>
    </row>
    <row r="2768" spans="1:24" ht="14.25">
      <c r="A2768" s="23"/>
      <c r="B2768" s="23"/>
      <c r="C2768" s="23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23"/>
    </row>
    <row r="2769" spans="1:24" ht="14.25">
      <c r="A2769" s="23"/>
      <c r="B2769" s="23"/>
      <c r="C2769" s="23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23"/>
    </row>
    <row r="2770" spans="1:24" ht="14.25">
      <c r="A2770" s="23"/>
      <c r="B2770" s="23"/>
      <c r="C2770" s="23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23"/>
    </row>
    <row r="2771" spans="1:24" ht="14.25">
      <c r="A2771" s="23"/>
      <c r="B2771" s="23"/>
      <c r="C2771" s="23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23"/>
    </row>
    <row r="2772" spans="1:24" ht="14.25">
      <c r="A2772" s="23"/>
      <c r="B2772" s="23"/>
      <c r="C2772" s="23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23"/>
    </row>
    <row r="2773" spans="1:24" ht="14.25">
      <c r="A2773" s="23"/>
      <c r="B2773" s="23"/>
      <c r="C2773" s="23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23"/>
    </row>
    <row r="2774" spans="1:24" ht="14.25">
      <c r="A2774" s="23"/>
      <c r="B2774" s="23"/>
      <c r="C2774" s="23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23"/>
    </row>
    <row r="2775" spans="1:24" ht="14.25">
      <c r="A2775" s="23"/>
      <c r="B2775" s="23"/>
      <c r="C2775" s="23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23"/>
    </row>
    <row r="2776" spans="1:24" ht="14.25">
      <c r="A2776" s="23"/>
      <c r="B2776" s="23"/>
      <c r="C2776" s="23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23"/>
    </row>
    <row r="2777" spans="1:24" ht="14.25">
      <c r="A2777" s="23"/>
      <c r="B2777" s="23"/>
      <c r="C2777" s="23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23"/>
    </row>
    <row r="2778" spans="1:24" ht="14.25">
      <c r="A2778" s="23"/>
      <c r="B2778" s="23"/>
      <c r="C2778" s="23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23"/>
    </row>
    <row r="2779" spans="1:24" ht="14.25">
      <c r="A2779" s="23"/>
      <c r="B2779" s="23"/>
      <c r="C2779" s="23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23"/>
    </row>
    <row r="2780" spans="1:24" ht="14.25">
      <c r="A2780" s="23"/>
      <c r="B2780" s="23"/>
      <c r="C2780" s="23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23"/>
    </row>
    <row r="2781" spans="1:24" ht="14.25">
      <c r="A2781" s="23"/>
      <c r="B2781" s="23"/>
      <c r="C2781" s="23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23"/>
    </row>
    <row r="2782" spans="1:24" ht="14.25">
      <c r="A2782" s="23"/>
      <c r="B2782" s="23"/>
      <c r="C2782" s="23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23"/>
    </row>
    <row r="2783" spans="1:24" ht="14.25">
      <c r="A2783" s="23"/>
      <c r="B2783" s="23"/>
      <c r="C2783" s="23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23"/>
    </row>
    <row r="2784" spans="1:24" ht="14.25">
      <c r="A2784" s="23"/>
      <c r="B2784" s="23"/>
      <c r="C2784" s="23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23"/>
    </row>
    <row r="2785" spans="1:24" ht="14.25">
      <c r="A2785" s="23"/>
      <c r="B2785" s="23"/>
      <c r="C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</row>
    <row r="2786" spans="1:24" ht="14.25">
      <c r="A2786" s="23"/>
      <c r="B2786" s="23"/>
      <c r="C2786" s="23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23"/>
    </row>
    <row r="2787" spans="1:24" ht="14.25">
      <c r="A2787" s="23"/>
      <c r="B2787" s="23"/>
      <c r="C2787" s="23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23"/>
    </row>
    <row r="2788" spans="1:24" ht="14.25">
      <c r="A2788" s="23"/>
      <c r="B2788" s="23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</row>
    <row r="2789" spans="1:24" ht="14.25">
      <c r="A2789" s="23"/>
      <c r="B2789" s="23"/>
      <c r="C2789" s="23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23"/>
    </row>
    <row r="2790" spans="1:24" ht="14.25">
      <c r="A2790" s="23"/>
      <c r="B2790" s="23"/>
      <c r="C2790" s="23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23"/>
    </row>
    <row r="2791" spans="1:24" ht="14.25">
      <c r="A2791" s="23"/>
      <c r="B2791" s="23"/>
      <c r="C2791" s="23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23"/>
    </row>
    <row r="2792" spans="1:24" ht="14.25">
      <c r="A2792" s="23"/>
      <c r="B2792" s="23"/>
      <c r="C2792" s="23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23"/>
    </row>
    <row r="2793" spans="1:24" ht="14.25">
      <c r="A2793" s="23"/>
      <c r="B2793" s="23"/>
      <c r="C2793" s="23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23"/>
    </row>
    <row r="2794" spans="1:24" ht="14.25">
      <c r="A2794" s="23"/>
      <c r="B2794" s="23"/>
      <c r="C2794" s="23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23"/>
    </row>
    <row r="2795" spans="1:24" ht="14.25">
      <c r="A2795" s="23"/>
      <c r="B2795" s="23"/>
      <c r="C2795" s="23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23"/>
    </row>
    <row r="2796" spans="1:24" ht="14.25">
      <c r="A2796" s="23"/>
      <c r="B2796" s="23"/>
      <c r="C2796" s="23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23"/>
    </row>
    <row r="2797" spans="1:24" ht="14.25">
      <c r="A2797" s="23"/>
      <c r="B2797" s="23"/>
      <c r="C2797" s="23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23"/>
    </row>
    <row r="2798" spans="1:24" ht="14.25">
      <c r="A2798" s="23"/>
      <c r="B2798" s="23"/>
      <c r="C2798" s="23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23"/>
    </row>
    <row r="2799" spans="1:24" ht="14.25">
      <c r="A2799" s="23"/>
      <c r="B2799" s="23"/>
      <c r="C2799" s="23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23"/>
    </row>
    <row r="2800" spans="1:24" ht="14.25">
      <c r="A2800" s="23"/>
      <c r="B2800" s="23"/>
      <c r="C2800" s="23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23"/>
    </row>
    <row r="2801" spans="1:24" ht="14.25">
      <c r="A2801" s="23"/>
      <c r="B2801" s="23"/>
      <c r="C2801" s="23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23"/>
    </row>
    <row r="2802" spans="1:24" ht="14.25">
      <c r="A2802" s="23"/>
      <c r="B2802" s="23"/>
      <c r="C2802" s="23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23"/>
    </row>
    <row r="2803" spans="1:24" ht="14.25">
      <c r="A2803" s="23"/>
      <c r="B2803" s="23"/>
      <c r="C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23"/>
    </row>
    <row r="2804" spans="1:24" ht="14.25">
      <c r="A2804" s="23"/>
      <c r="B2804" s="23"/>
      <c r="C2804" s="23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23"/>
    </row>
    <row r="2805" spans="1:24" ht="14.25">
      <c r="A2805" s="23"/>
      <c r="B2805" s="23"/>
      <c r="C2805" s="23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23"/>
    </row>
    <row r="2806" spans="1:24" ht="14.25">
      <c r="A2806" s="23"/>
      <c r="B2806" s="23"/>
      <c r="C2806" s="23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23"/>
    </row>
    <row r="2807" spans="1:24" ht="14.25">
      <c r="A2807" s="23"/>
      <c r="B2807" s="23"/>
      <c r="C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23"/>
    </row>
    <row r="2808" spans="1:24" ht="14.25">
      <c r="A2808" s="23"/>
      <c r="B2808" s="23"/>
      <c r="C2808" s="23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23"/>
    </row>
    <row r="2809" spans="1:24" ht="14.25">
      <c r="A2809" s="23"/>
      <c r="B2809" s="23"/>
      <c r="C2809" s="23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X2809" s="23"/>
    </row>
    <row r="2810" spans="1:24" ht="14.25">
      <c r="A2810" s="23"/>
      <c r="B2810" s="23"/>
      <c r="C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23"/>
    </row>
    <row r="2811" spans="1:24" ht="14.25">
      <c r="A2811" s="23"/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X2811" s="23"/>
    </row>
    <row r="2812" spans="1:24" ht="14.25">
      <c r="A2812" s="23"/>
      <c r="B2812" s="23"/>
      <c r="C2812" s="23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X2812" s="23"/>
    </row>
    <row r="2813" spans="1:24" ht="14.25">
      <c r="A2813" s="23"/>
      <c r="B2813" s="23"/>
      <c r="C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23"/>
    </row>
    <row r="2814" spans="1:24" ht="14.25">
      <c r="A2814" s="23"/>
      <c r="B2814" s="23"/>
      <c r="C2814" s="23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X2814" s="23"/>
    </row>
    <row r="2815" spans="1:24" ht="14.25">
      <c r="A2815" s="23"/>
      <c r="B2815" s="23"/>
      <c r="C2815" s="23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X2815" s="23"/>
    </row>
    <row r="2816" spans="1:24" ht="14.25">
      <c r="A2816" s="23"/>
      <c r="B2816" s="23"/>
      <c r="C2816" s="23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X2816" s="23"/>
    </row>
    <row r="2817" spans="1:24" ht="14.25">
      <c r="A2817" s="23"/>
      <c r="B2817" s="23"/>
      <c r="C2817" s="23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X2817" s="23"/>
    </row>
    <row r="2818" spans="1:24" ht="14.25">
      <c r="A2818" s="23"/>
      <c r="B2818" s="23"/>
      <c r="C2818" s="23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X2818" s="23"/>
    </row>
    <row r="2819" spans="1:24" ht="14.25">
      <c r="A2819" s="23"/>
      <c r="B2819" s="23"/>
      <c r="C2819" s="23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X2819" s="23"/>
    </row>
    <row r="2820" spans="1:24" ht="14.25">
      <c r="A2820" s="23"/>
      <c r="B2820" s="23"/>
      <c r="C2820" s="23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X2820" s="23"/>
    </row>
    <row r="2821" spans="1:24" ht="14.25">
      <c r="A2821" s="23"/>
      <c r="B2821" s="23"/>
      <c r="C2821" s="23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X2821" s="23"/>
    </row>
    <row r="2822" spans="1:24" ht="14.25">
      <c r="A2822" s="23"/>
      <c r="B2822" s="23"/>
      <c r="C2822" s="23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X2822" s="23"/>
    </row>
    <row r="2823" spans="1:24" ht="14.25">
      <c r="A2823" s="23"/>
      <c r="B2823" s="23"/>
      <c r="C2823" s="23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X2823" s="23"/>
    </row>
    <row r="2824" spans="1:24" ht="14.25">
      <c r="A2824" s="23"/>
      <c r="B2824" s="23"/>
      <c r="C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X2824" s="23"/>
    </row>
    <row r="2825" spans="1:24" ht="14.25">
      <c r="A2825" s="23"/>
      <c r="B2825" s="23"/>
      <c r="C2825" s="23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X2825" s="23"/>
    </row>
    <row r="2826" spans="1:24" ht="14.25">
      <c r="A2826" s="23"/>
      <c r="B2826" s="23"/>
      <c r="C2826" s="23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X2826" s="23"/>
    </row>
    <row r="2827" spans="1:24" ht="14.25">
      <c r="A2827" s="23"/>
      <c r="B2827" s="23"/>
      <c r="C2827" s="23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X2827" s="23"/>
    </row>
    <row r="2828" spans="1:24" ht="14.25">
      <c r="A2828" s="23"/>
      <c r="B2828" s="23"/>
      <c r="C2828" s="23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X2828" s="23"/>
    </row>
    <row r="2829" spans="1:24" ht="14.25">
      <c r="A2829" s="23"/>
      <c r="B2829" s="23"/>
      <c r="C2829" s="23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X2829" s="23"/>
    </row>
    <row r="2830" spans="1:24" ht="14.25">
      <c r="A2830" s="23"/>
      <c r="B2830" s="23"/>
      <c r="C2830" s="23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X2830" s="23"/>
    </row>
    <row r="2831" spans="1:24" ht="14.25">
      <c r="A2831" s="23"/>
      <c r="B2831" s="23"/>
      <c r="C2831" s="23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X2831" s="23"/>
    </row>
    <row r="2832" spans="1:24" ht="14.25">
      <c r="A2832" s="23"/>
      <c r="B2832" s="23"/>
      <c r="C2832" s="23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X2832" s="23"/>
    </row>
    <row r="2833" spans="1:24" ht="14.25">
      <c r="A2833" s="23"/>
      <c r="B2833" s="23"/>
      <c r="C2833" s="23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X2833" s="23"/>
    </row>
    <row r="2834" spans="1:24" ht="14.25">
      <c r="A2834" s="23"/>
      <c r="B2834" s="23"/>
      <c r="C2834" s="23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X2834" s="23"/>
    </row>
    <row r="2835" spans="1:24" ht="14.25">
      <c r="A2835" s="23"/>
      <c r="B2835" s="23"/>
      <c r="C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23"/>
    </row>
    <row r="2836" spans="1:24" ht="14.25">
      <c r="A2836" s="23"/>
      <c r="B2836" s="23"/>
      <c r="C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X2836" s="23"/>
    </row>
    <row r="2837" spans="1:24" ht="14.25">
      <c r="A2837" s="23"/>
      <c r="B2837" s="23"/>
      <c r="C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X2837" s="23"/>
    </row>
    <row r="2838" spans="1:24" ht="14.25">
      <c r="A2838" s="23"/>
      <c r="B2838" s="23"/>
      <c r="C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23"/>
    </row>
    <row r="2839" spans="1:24" ht="14.25">
      <c r="A2839" s="23"/>
      <c r="B2839" s="23"/>
      <c r="C2839" s="23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X2839" s="23"/>
    </row>
    <row r="2840" spans="1:24" ht="14.25">
      <c r="A2840" s="23"/>
      <c r="B2840" s="23"/>
      <c r="C2840" s="23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X2840" s="23"/>
    </row>
    <row r="2841" spans="1:24" ht="14.25">
      <c r="A2841" s="23"/>
      <c r="B2841" s="23"/>
      <c r="C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23"/>
    </row>
    <row r="2842" spans="1:24" ht="14.25">
      <c r="A2842" s="23"/>
      <c r="B2842" s="23"/>
      <c r="C2842" s="23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X2842" s="23"/>
    </row>
    <row r="2843" spans="1:24" ht="14.25">
      <c r="A2843" s="23"/>
      <c r="B2843" s="23"/>
      <c r="C2843" s="23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X2843" s="23"/>
    </row>
    <row r="2844" spans="1:24" ht="14.25">
      <c r="A2844" s="23"/>
      <c r="B2844" s="23"/>
      <c r="C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23"/>
    </row>
    <row r="2845" spans="1:24" ht="14.25">
      <c r="A2845" s="23"/>
      <c r="B2845" s="23"/>
      <c r="C2845" s="23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X2845" s="23"/>
    </row>
    <row r="2846" spans="1:24" ht="14.25">
      <c r="A2846" s="23"/>
      <c r="B2846" s="23"/>
      <c r="C2846" s="23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X2846" s="23"/>
    </row>
    <row r="2847" spans="1:24" ht="14.25">
      <c r="A2847" s="23"/>
      <c r="B2847" s="23"/>
      <c r="C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23"/>
    </row>
    <row r="2848" spans="1:24" ht="14.25">
      <c r="A2848" s="23"/>
      <c r="B2848" s="23"/>
      <c r="C2848" s="23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X2848" s="23"/>
    </row>
    <row r="2849" spans="1:24" ht="14.25">
      <c r="A2849" s="23"/>
      <c r="B2849" s="23"/>
      <c r="C2849" s="23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X2849" s="23"/>
    </row>
    <row r="2850" spans="1:24" ht="14.25">
      <c r="A2850" s="23"/>
      <c r="B2850" s="23"/>
      <c r="C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23"/>
    </row>
    <row r="2851" spans="1:24" ht="14.25">
      <c r="A2851" s="23"/>
      <c r="B2851" s="23"/>
      <c r="C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X2851" s="23"/>
    </row>
    <row r="2852" spans="1:24" ht="14.25">
      <c r="A2852" s="23"/>
      <c r="B2852" s="23"/>
      <c r="C2852" s="23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X2852" s="23"/>
    </row>
    <row r="2853" spans="1:24" ht="14.25">
      <c r="A2853" s="23"/>
      <c r="B2853" s="23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23"/>
    </row>
    <row r="2854" spans="1:24" ht="14.25">
      <c r="A2854" s="23"/>
      <c r="B2854" s="23"/>
      <c r="C2854" s="23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X2854" s="23"/>
    </row>
    <row r="2855" spans="1:24" ht="14.25">
      <c r="A2855" s="23"/>
      <c r="B2855" s="23"/>
      <c r="C2855" s="23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X2855" s="23"/>
    </row>
    <row r="2856" spans="1:24" ht="14.25">
      <c r="A2856" s="23"/>
      <c r="B2856" s="23"/>
      <c r="C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23"/>
    </row>
    <row r="2857" spans="1:24" ht="14.25">
      <c r="A2857" s="23"/>
      <c r="B2857" s="23"/>
      <c r="C2857" s="23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X2857" s="23"/>
    </row>
    <row r="2858" spans="1:24" ht="14.25">
      <c r="A2858" s="23"/>
      <c r="B2858" s="23"/>
      <c r="C2858" s="23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X2858" s="23"/>
    </row>
    <row r="2859" spans="1:24" ht="14.25">
      <c r="A2859" s="23"/>
      <c r="B2859" s="23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23"/>
    </row>
    <row r="2860" spans="1:24" ht="14.25">
      <c r="A2860" s="23"/>
      <c r="B2860" s="23"/>
      <c r="C2860" s="23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X2860" s="23"/>
    </row>
    <row r="2861" spans="1:24" ht="14.25">
      <c r="A2861" s="23"/>
      <c r="B2861" s="23"/>
      <c r="C2861" s="23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X2861" s="23"/>
    </row>
    <row r="2862" spans="1:24" ht="14.25">
      <c r="A2862" s="23"/>
      <c r="B2862" s="23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23"/>
    </row>
    <row r="2863" spans="1:24" ht="14.25">
      <c r="A2863" s="23"/>
      <c r="B2863" s="23"/>
      <c r="C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X2863" s="23"/>
    </row>
    <row r="2864" spans="1:24" ht="14.25">
      <c r="A2864" s="23"/>
      <c r="B2864" s="23"/>
      <c r="C2864" s="23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X2864" s="23"/>
    </row>
    <row r="2865" spans="1:24" ht="14.25">
      <c r="A2865" s="23"/>
      <c r="B2865" s="23"/>
      <c r="C2865" s="23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X2865" s="23"/>
    </row>
    <row r="2866" spans="1:24" ht="14.25">
      <c r="A2866" s="23"/>
      <c r="B2866" s="23"/>
      <c r="C2866" s="23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X2866" s="23"/>
    </row>
    <row r="2867" spans="1:24" ht="14.25">
      <c r="A2867" s="23"/>
      <c r="B2867" s="23"/>
      <c r="C2867" s="23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X2867" s="23"/>
    </row>
    <row r="2868" spans="1:24" ht="14.25">
      <c r="A2868" s="23"/>
      <c r="B2868" s="23"/>
      <c r="C2868" s="23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X2868" s="23"/>
    </row>
    <row r="2869" spans="1:24" ht="14.25">
      <c r="A2869" s="23"/>
      <c r="B2869" s="23"/>
      <c r="C2869" s="23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X2869" s="23"/>
    </row>
    <row r="2870" spans="1:24" ht="14.25">
      <c r="A2870" s="23"/>
      <c r="B2870" s="23"/>
      <c r="C2870" s="23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X2870" s="23"/>
    </row>
    <row r="2871" spans="1:24" ht="14.25">
      <c r="A2871" s="23"/>
      <c r="B2871" s="23"/>
      <c r="C2871" s="23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X2871" s="23"/>
    </row>
    <row r="2872" spans="1:24" ht="14.25">
      <c r="A2872" s="23"/>
      <c r="B2872" s="23"/>
      <c r="C2872" s="23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X2872" s="23"/>
    </row>
    <row r="2873" spans="1:24" ht="14.25">
      <c r="A2873" s="23"/>
      <c r="B2873" s="23"/>
      <c r="C2873" s="23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X2873" s="23"/>
    </row>
    <row r="2874" spans="1:24" ht="14.25">
      <c r="A2874" s="23"/>
      <c r="B2874" s="23"/>
      <c r="C2874" s="23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X2874" s="23"/>
    </row>
    <row r="2875" spans="1:24" ht="14.25">
      <c r="A2875" s="23"/>
      <c r="B2875" s="23"/>
      <c r="C2875" s="23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X2875" s="23"/>
    </row>
    <row r="2876" spans="1:24" ht="14.25">
      <c r="A2876" s="23"/>
      <c r="B2876" s="23"/>
      <c r="C2876" s="23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X2876" s="23"/>
    </row>
    <row r="2877" spans="1:24" ht="14.25">
      <c r="A2877" s="23"/>
      <c r="B2877" s="23"/>
      <c r="C2877" s="23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X2877" s="23"/>
    </row>
    <row r="2878" spans="1:24" ht="14.25">
      <c r="A2878" s="23"/>
      <c r="B2878" s="23"/>
      <c r="C2878" s="23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X2878" s="23"/>
    </row>
    <row r="2879" spans="1:24" ht="14.25">
      <c r="A2879" s="23"/>
      <c r="B2879" s="23"/>
      <c r="C2879" s="23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X2879" s="23"/>
    </row>
    <row r="2880" spans="1:24" ht="14.25">
      <c r="A2880" s="23"/>
      <c r="B2880" s="23"/>
      <c r="C2880" s="23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X2880" s="23"/>
    </row>
    <row r="2881" spans="1:24" ht="14.25">
      <c r="A2881" s="23"/>
      <c r="B2881" s="23"/>
      <c r="C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X2881" s="23"/>
    </row>
    <row r="2882" spans="1:24" ht="14.25">
      <c r="A2882" s="23"/>
      <c r="B2882" s="23"/>
      <c r="C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X2882" s="23"/>
    </row>
    <row r="2883" spans="1:24" ht="14.25">
      <c r="A2883" s="23"/>
      <c r="B2883" s="23"/>
      <c r="C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X2883" s="23"/>
    </row>
    <row r="2884" spans="1:24" ht="14.25">
      <c r="A2884" s="23"/>
      <c r="B2884" s="23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23"/>
    </row>
    <row r="2885" spans="1:24" ht="14.25">
      <c r="A2885" s="23"/>
      <c r="B2885" s="23"/>
      <c r="C2885" s="23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X2885" s="23"/>
    </row>
    <row r="2886" spans="1:24" ht="14.25">
      <c r="A2886" s="23"/>
      <c r="B2886" s="23"/>
      <c r="C2886" s="23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X2886" s="23"/>
    </row>
    <row r="2887" spans="1:24" ht="14.25">
      <c r="A2887" s="23"/>
      <c r="B2887" s="23"/>
      <c r="C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23"/>
    </row>
    <row r="2888" spans="1:24" ht="14.25">
      <c r="A2888" s="23"/>
      <c r="B2888" s="23"/>
      <c r="C2888" s="23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X2888" s="23"/>
    </row>
    <row r="2889" spans="1:24" ht="14.25">
      <c r="A2889" s="23"/>
      <c r="B2889" s="23"/>
      <c r="C2889" s="23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X2889" s="23"/>
    </row>
    <row r="2890" spans="1:24" ht="14.25">
      <c r="A2890" s="23"/>
      <c r="B2890" s="23"/>
      <c r="C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23"/>
    </row>
    <row r="2891" spans="1:24" ht="14.25">
      <c r="A2891" s="23"/>
      <c r="B2891" s="23"/>
      <c r="C2891" s="23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X2891" s="23"/>
    </row>
    <row r="2892" spans="1:24" ht="14.25">
      <c r="A2892" s="23"/>
      <c r="B2892" s="23"/>
      <c r="C2892" s="23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X2892" s="23"/>
    </row>
    <row r="2893" spans="1:24" ht="14.25">
      <c r="A2893" s="23"/>
      <c r="B2893" s="23"/>
      <c r="C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23"/>
    </row>
    <row r="2894" spans="1:24" ht="14.25">
      <c r="A2894" s="23"/>
      <c r="B2894" s="23"/>
      <c r="C2894" s="23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X2894" s="23"/>
    </row>
    <row r="2895" spans="1:24" ht="14.25">
      <c r="A2895" s="23"/>
      <c r="B2895" s="23"/>
      <c r="C2895" s="23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X2895" s="23"/>
    </row>
    <row r="2896" spans="1:24" ht="14.25">
      <c r="A2896" s="23"/>
      <c r="B2896" s="23"/>
      <c r="C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23"/>
    </row>
    <row r="2897" spans="1:24" ht="14.25">
      <c r="A2897" s="23"/>
      <c r="B2897" s="23"/>
      <c r="C2897" s="23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X2897" s="23"/>
    </row>
    <row r="2898" spans="1:24" ht="14.25">
      <c r="A2898" s="23"/>
      <c r="B2898" s="23"/>
      <c r="C2898" s="23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X2898" s="23"/>
    </row>
    <row r="2899" spans="1:24" ht="14.25">
      <c r="A2899" s="23"/>
      <c r="B2899" s="23"/>
      <c r="C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23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3"/>
  <sheetViews>
    <sheetView zoomScale="75" zoomScaleNormal="75" workbookViewId="0" topLeftCell="A16">
      <selection activeCell="O136" sqref="O136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4" width="14.421875" style="2" bestFit="1" customWidth="1"/>
    <col min="5" max="5" width="13.28125" style="2" bestFit="1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234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116" t="s">
        <v>48</v>
      </c>
      <c r="B4" s="117"/>
      <c r="C4" s="117"/>
      <c r="D4" s="117"/>
      <c r="E4" s="117"/>
      <c r="F4" s="117"/>
      <c r="G4" s="117"/>
      <c r="H4" s="117"/>
      <c r="I4" s="117"/>
    </row>
    <row r="5" spans="1:9" ht="15">
      <c r="A5" s="116" t="s">
        <v>233</v>
      </c>
      <c r="B5" s="117"/>
      <c r="C5" s="117"/>
      <c r="D5" s="117"/>
      <c r="E5" s="117"/>
      <c r="F5" s="117"/>
      <c r="G5" s="117"/>
      <c r="H5" s="117"/>
      <c r="I5" s="117"/>
    </row>
    <row r="7" spans="1:4" ht="15">
      <c r="A7" s="11" t="s">
        <v>22</v>
      </c>
      <c r="B7" s="1" t="s">
        <v>172</v>
      </c>
      <c r="C7" s="1"/>
      <c r="D7" s="1"/>
    </row>
    <row r="8" ht="15">
      <c r="B8" s="2" t="s">
        <v>49</v>
      </c>
    </row>
    <row r="9" ht="15">
      <c r="B9" s="17" t="s">
        <v>218</v>
      </c>
    </row>
    <row r="10" ht="15">
      <c r="B10" s="2" t="s">
        <v>50</v>
      </c>
    </row>
    <row r="12" spans="1:2" ht="15">
      <c r="A12" s="11" t="s">
        <v>24</v>
      </c>
      <c r="B12" s="1" t="s">
        <v>194</v>
      </c>
    </row>
    <row r="13" ht="15">
      <c r="B13" s="2" t="s">
        <v>205</v>
      </c>
    </row>
    <row r="15" spans="1:2" ht="15">
      <c r="A15" s="11" t="s">
        <v>26</v>
      </c>
      <c r="B15" s="1" t="s">
        <v>83</v>
      </c>
    </row>
    <row r="16" ht="15">
      <c r="B16" s="2" t="s">
        <v>178</v>
      </c>
    </row>
    <row r="17" ht="15">
      <c r="B17" s="2" t="s">
        <v>157</v>
      </c>
    </row>
    <row r="19" spans="1:9" ht="15">
      <c r="A19" s="11" t="s">
        <v>27</v>
      </c>
      <c r="B19" s="62" t="s">
        <v>170</v>
      </c>
      <c r="C19" s="38"/>
      <c r="D19" s="38"/>
      <c r="E19" s="38"/>
      <c r="F19" s="38"/>
      <c r="G19" s="38"/>
      <c r="H19" s="38"/>
      <c r="I19" s="38"/>
    </row>
    <row r="20" spans="2:9" ht="15">
      <c r="B20" s="38" t="s">
        <v>179</v>
      </c>
      <c r="C20" s="38"/>
      <c r="D20" s="38"/>
      <c r="E20" s="38"/>
      <c r="F20" s="38"/>
      <c r="G20" s="38"/>
      <c r="H20" s="38"/>
      <c r="I20" s="38"/>
    </row>
    <row r="21" spans="2:9" ht="15">
      <c r="B21" s="38" t="s">
        <v>270</v>
      </c>
      <c r="C21" s="38"/>
      <c r="D21" s="38"/>
      <c r="E21" s="38"/>
      <c r="F21" s="38"/>
      <c r="G21" s="38"/>
      <c r="H21" s="38"/>
      <c r="I21" s="38"/>
    </row>
    <row r="22" spans="2:9" ht="15">
      <c r="B22" s="38" t="s">
        <v>268</v>
      </c>
      <c r="C22" s="38"/>
      <c r="D22" s="38"/>
      <c r="E22" s="38"/>
      <c r="F22" s="38"/>
      <c r="G22" s="38"/>
      <c r="H22" s="38"/>
      <c r="I22" s="38"/>
    </row>
    <row r="24" spans="1:2" ht="15">
      <c r="A24" s="11" t="s">
        <v>28</v>
      </c>
      <c r="B24" s="1" t="s">
        <v>173</v>
      </c>
    </row>
    <row r="25" ht="15">
      <c r="B25" s="2" t="s">
        <v>174</v>
      </c>
    </row>
    <row r="26" ht="15">
      <c r="B26" s="2" t="s">
        <v>175</v>
      </c>
    </row>
    <row r="28" spans="1:2" ht="15">
      <c r="A28" s="11" t="s">
        <v>29</v>
      </c>
      <c r="B28" s="1" t="s">
        <v>176</v>
      </c>
    </row>
    <row r="29" ht="15">
      <c r="B29" s="2" t="s">
        <v>180</v>
      </c>
    </row>
    <row r="30" ht="15">
      <c r="B30" s="19" t="s">
        <v>181</v>
      </c>
    </row>
    <row r="32" spans="1:2" ht="15">
      <c r="A32" s="11" t="s">
        <v>31</v>
      </c>
      <c r="B32" s="1" t="s">
        <v>177</v>
      </c>
    </row>
    <row r="33" ht="15">
      <c r="B33" s="2" t="s">
        <v>182</v>
      </c>
    </row>
    <row r="35" spans="1:4" ht="15">
      <c r="A35" s="11" t="s">
        <v>34</v>
      </c>
      <c r="B35" s="1" t="s">
        <v>67</v>
      </c>
      <c r="C35" s="1"/>
      <c r="D35" s="1"/>
    </row>
    <row r="36" ht="15">
      <c r="B36" s="2" t="s">
        <v>219</v>
      </c>
    </row>
    <row r="38" ht="15">
      <c r="B38" s="2" t="s">
        <v>249</v>
      </c>
    </row>
    <row r="39" ht="15">
      <c r="B39" s="2" t="s">
        <v>14</v>
      </c>
    </row>
    <row r="40" spans="2:9" ht="15">
      <c r="B40" s="1"/>
      <c r="C40" s="1"/>
      <c r="D40" s="3"/>
      <c r="E40" s="3" t="s">
        <v>68</v>
      </c>
      <c r="F40" s="3"/>
      <c r="H40" s="3"/>
      <c r="I40" s="1"/>
    </row>
    <row r="41" spans="2:8" ht="15">
      <c r="B41" s="1"/>
      <c r="C41" s="1"/>
      <c r="D41" s="1"/>
      <c r="E41" s="3" t="s">
        <v>69</v>
      </c>
      <c r="F41" s="3" t="s">
        <v>70</v>
      </c>
      <c r="H41" s="3"/>
    </row>
    <row r="42" spans="2:8" ht="15">
      <c r="B42" s="1" t="s">
        <v>71</v>
      </c>
      <c r="C42" s="1"/>
      <c r="D42" s="3" t="s">
        <v>72</v>
      </c>
      <c r="E42" s="3" t="s">
        <v>73</v>
      </c>
      <c r="F42" s="3" t="s">
        <v>74</v>
      </c>
      <c r="H42" s="3"/>
    </row>
    <row r="43" spans="4:8" ht="15">
      <c r="D43" s="7" t="s">
        <v>11</v>
      </c>
      <c r="E43" s="7" t="s">
        <v>11</v>
      </c>
      <c r="F43" s="7" t="s">
        <v>11</v>
      </c>
      <c r="H43" s="9"/>
    </row>
    <row r="44" spans="4:8" ht="15">
      <c r="D44" s="7"/>
      <c r="E44" s="7"/>
      <c r="F44" s="7"/>
      <c r="H44" s="9"/>
    </row>
    <row r="45" spans="2:8" ht="15">
      <c r="B45" s="1" t="s">
        <v>75</v>
      </c>
      <c r="C45" s="1"/>
      <c r="D45" s="40">
        <v>39750</v>
      </c>
      <c r="E45" s="40">
        <v>-546</v>
      </c>
      <c r="F45" s="40">
        <v>234885</v>
      </c>
      <c r="H45" s="9"/>
    </row>
    <row r="46" spans="1:8" ht="15">
      <c r="A46" s="11"/>
      <c r="B46" s="1" t="s">
        <v>76</v>
      </c>
      <c r="C46" s="1"/>
      <c r="D46" s="40">
        <v>2941</v>
      </c>
      <c r="E46" s="42">
        <v>1121</v>
      </c>
      <c r="F46" s="42">
        <v>43199</v>
      </c>
      <c r="H46" s="8"/>
    </row>
    <row r="47" spans="2:10" ht="15.75" thickBot="1">
      <c r="B47" s="1"/>
      <c r="C47" s="1"/>
      <c r="D47" s="41">
        <f>SUM(D45:D46)</f>
        <v>42691</v>
      </c>
      <c r="E47" s="41">
        <f>SUM(E45:E46)</f>
        <v>575</v>
      </c>
      <c r="F47" s="41">
        <v>278084</v>
      </c>
      <c r="H47" s="8"/>
      <c r="J47" s="9"/>
    </row>
    <row r="49" spans="1:2" ht="15">
      <c r="A49" s="2"/>
      <c r="B49" s="2" t="s">
        <v>77</v>
      </c>
    </row>
    <row r="50" ht="15">
      <c r="B50" s="2" t="s">
        <v>78</v>
      </c>
    </row>
    <row r="51" spans="1:3" ht="15">
      <c r="A51" s="3"/>
      <c r="B51" s="1"/>
      <c r="C51" s="1"/>
    </row>
    <row r="52" spans="1:3" ht="15">
      <c r="A52" s="11" t="s">
        <v>37</v>
      </c>
      <c r="B52" s="1" t="s">
        <v>169</v>
      </c>
      <c r="C52" s="1"/>
    </row>
    <row r="53" spans="1:3" ht="15">
      <c r="A53" s="3"/>
      <c r="B53" s="38" t="s">
        <v>220</v>
      </c>
      <c r="C53" s="1"/>
    </row>
    <row r="54" spans="1:3" ht="15">
      <c r="A54" s="3"/>
      <c r="B54" s="2" t="s">
        <v>221</v>
      </c>
      <c r="C54" s="1"/>
    </row>
    <row r="55" spans="1:3" ht="15">
      <c r="A55" s="3"/>
      <c r="B55" s="2" t="s">
        <v>256</v>
      </c>
      <c r="C55" s="1"/>
    </row>
    <row r="56" spans="1:3" ht="15">
      <c r="A56" s="3"/>
      <c r="B56" s="2" t="s">
        <v>257</v>
      </c>
      <c r="C56" s="1"/>
    </row>
    <row r="57" spans="1:3" ht="15">
      <c r="A57" s="3"/>
      <c r="B57" s="1"/>
      <c r="C57" s="1"/>
    </row>
    <row r="58" spans="1:3" ht="15">
      <c r="A58" s="11" t="s">
        <v>39</v>
      </c>
      <c r="B58" s="1" t="s">
        <v>186</v>
      </c>
      <c r="C58" s="1"/>
    </row>
    <row r="59" spans="1:3" ht="15">
      <c r="A59" s="3"/>
      <c r="B59" s="2" t="s">
        <v>231</v>
      </c>
      <c r="C59" s="1"/>
    </row>
    <row r="60" spans="1:3" ht="15">
      <c r="A60" s="3"/>
      <c r="B60" s="2" t="s">
        <v>183</v>
      </c>
      <c r="C60" s="1"/>
    </row>
    <row r="61" spans="1:3" ht="15">
      <c r="A61" s="3"/>
      <c r="B61" s="1"/>
      <c r="C61" s="1"/>
    </row>
    <row r="62" spans="1:3" ht="15">
      <c r="A62" s="11" t="s">
        <v>43</v>
      </c>
      <c r="B62" s="1" t="s">
        <v>57</v>
      </c>
      <c r="C62" s="1"/>
    </row>
    <row r="63" spans="1:9" ht="15">
      <c r="A63" s="3"/>
      <c r="B63" s="38" t="s">
        <v>199</v>
      </c>
      <c r="C63" s="62"/>
      <c r="D63" s="38"/>
      <c r="E63" s="38"/>
      <c r="F63" s="38"/>
      <c r="G63" s="38"/>
      <c r="H63" s="38"/>
      <c r="I63" s="38"/>
    </row>
    <row r="64" spans="1:9" ht="15">
      <c r="A64" s="3"/>
      <c r="B64" s="62"/>
      <c r="C64" s="62"/>
      <c r="D64" s="38"/>
      <c r="E64" s="38"/>
      <c r="F64" s="38"/>
      <c r="G64" s="38"/>
      <c r="H64" s="38"/>
      <c r="I64" s="38"/>
    </row>
    <row r="65" spans="1:9" ht="15">
      <c r="A65" s="3"/>
      <c r="B65" s="62"/>
      <c r="C65" s="62"/>
      <c r="D65" s="38"/>
      <c r="E65" s="38"/>
      <c r="F65" s="38"/>
      <c r="G65" s="38"/>
      <c r="H65" s="38"/>
      <c r="I65" s="38"/>
    </row>
    <row r="66" spans="1:9" ht="15">
      <c r="A66" s="3"/>
      <c r="B66" s="62"/>
      <c r="C66" s="62"/>
      <c r="D66" s="38"/>
      <c r="E66" s="38"/>
      <c r="F66" s="38"/>
      <c r="G66" s="38"/>
      <c r="H66" s="38"/>
      <c r="I66" s="38"/>
    </row>
    <row r="67" spans="1:9" ht="15">
      <c r="A67" s="3"/>
      <c r="B67" s="62"/>
      <c r="C67" s="62"/>
      <c r="D67" s="38"/>
      <c r="E67" s="38"/>
      <c r="F67" s="38"/>
      <c r="G67" s="38"/>
      <c r="H67" s="38"/>
      <c r="I67" s="38"/>
    </row>
    <row r="68" spans="1:9" ht="15">
      <c r="A68" s="3"/>
      <c r="B68" s="62"/>
      <c r="C68" s="62"/>
      <c r="D68" s="38"/>
      <c r="E68" s="38"/>
      <c r="F68" s="38"/>
      <c r="G68" s="38"/>
      <c r="H68" s="38"/>
      <c r="I68" s="38"/>
    </row>
    <row r="69" spans="1:6" ht="15">
      <c r="A69" s="11" t="s">
        <v>44</v>
      </c>
      <c r="B69" s="1" t="s">
        <v>185</v>
      </c>
      <c r="C69" s="1"/>
      <c r="D69" s="1"/>
      <c r="E69" s="1"/>
      <c r="F69" s="37"/>
    </row>
    <row r="70" spans="1:2" ht="15">
      <c r="A70" s="3"/>
      <c r="B70" s="2" t="s">
        <v>184</v>
      </c>
    </row>
    <row r="71" spans="1:8" ht="15">
      <c r="A71" s="11"/>
      <c r="F71" s="11" t="s">
        <v>206</v>
      </c>
      <c r="H71" s="11" t="s">
        <v>207</v>
      </c>
    </row>
    <row r="72" spans="1:8" ht="15">
      <c r="A72" s="3"/>
      <c r="F72" s="3" t="s">
        <v>11</v>
      </c>
      <c r="H72" s="3" t="s">
        <v>11</v>
      </c>
    </row>
    <row r="73" spans="1:2" ht="15">
      <c r="A73" s="3"/>
      <c r="B73" s="2" t="s">
        <v>64</v>
      </c>
    </row>
    <row r="74" spans="1:8" ht="15.75" thickBot="1">
      <c r="A74" s="3"/>
      <c r="B74" s="2" t="s">
        <v>65</v>
      </c>
      <c r="F74" s="20">
        <v>10000</v>
      </c>
      <c r="H74" s="20">
        <v>10000</v>
      </c>
    </row>
    <row r="75" spans="1:3" ht="15">
      <c r="A75" s="3"/>
      <c r="B75" s="1"/>
      <c r="C75" s="1"/>
    </row>
    <row r="76" spans="1:3" ht="15">
      <c r="A76" s="3"/>
      <c r="B76" s="2" t="s">
        <v>229</v>
      </c>
      <c r="C76" s="1"/>
    </row>
    <row r="77" spans="1:3" ht="15">
      <c r="A77" s="3"/>
      <c r="B77" s="2" t="s">
        <v>230</v>
      </c>
      <c r="C77" s="1"/>
    </row>
    <row r="78" spans="1:3" ht="15">
      <c r="A78" s="3"/>
      <c r="B78" s="1"/>
      <c r="C78" s="1"/>
    </row>
    <row r="79" spans="1:3" ht="15">
      <c r="A79" s="11" t="s">
        <v>45</v>
      </c>
      <c r="B79" s="1" t="s">
        <v>51</v>
      </c>
      <c r="C79" s="1"/>
    </row>
    <row r="80" spans="1:3" ht="15">
      <c r="A80" s="3"/>
      <c r="B80" s="2" t="s">
        <v>52</v>
      </c>
      <c r="C80" s="1"/>
    </row>
    <row r="81" spans="1:6" ht="15">
      <c r="A81" s="3"/>
      <c r="C81" s="1"/>
      <c r="E81" s="3" t="s">
        <v>4</v>
      </c>
      <c r="F81" s="3" t="s">
        <v>53</v>
      </c>
    </row>
    <row r="82" spans="1:6" ht="15">
      <c r="A82" s="3"/>
      <c r="C82" s="1"/>
      <c r="E82" s="3" t="s">
        <v>6</v>
      </c>
      <c r="F82" s="3" t="s">
        <v>4</v>
      </c>
    </row>
    <row r="83" spans="1:6" ht="15">
      <c r="A83" s="3"/>
      <c r="C83" s="1"/>
      <c r="E83" s="3" t="s">
        <v>8</v>
      </c>
      <c r="F83" s="3" t="s">
        <v>54</v>
      </c>
    </row>
    <row r="84" spans="1:6" ht="15">
      <c r="A84" s="3"/>
      <c r="C84" s="1"/>
      <c r="E84" s="18" t="s">
        <v>235</v>
      </c>
      <c r="F84" s="18" t="s">
        <v>235</v>
      </c>
    </row>
    <row r="85" spans="1:6" ht="15">
      <c r="A85" s="3"/>
      <c r="C85" s="1"/>
      <c r="E85" s="3" t="s">
        <v>11</v>
      </c>
      <c r="F85" s="3" t="s">
        <v>11</v>
      </c>
    </row>
    <row r="86" spans="1:7" ht="15">
      <c r="A86" s="3"/>
      <c r="B86" s="2" t="s">
        <v>55</v>
      </c>
      <c r="C86" s="1"/>
      <c r="E86" s="40">
        <v>-42</v>
      </c>
      <c r="F86" s="40">
        <v>260</v>
      </c>
      <c r="G86" s="9"/>
    </row>
    <row r="87" spans="1:7" ht="15">
      <c r="A87" s="3"/>
      <c r="B87" s="2" t="s">
        <v>149</v>
      </c>
      <c r="C87" s="1"/>
      <c r="E87" s="40">
        <v>0</v>
      </c>
      <c r="F87" s="40">
        <v>0</v>
      </c>
      <c r="G87" s="9"/>
    </row>
    <row r="88" spans="1:7" ht="15">
      <c r="A88" s="3"/>
      <c r="B88" s="2" t="s">
        <v>14</v>
      </c>
      <c r="C88" s="1"/>
      <c r="E88" s="9"/>
      <c r="F88" s="9"/>
      <c r="G88" s="9"/>
    </row>
    <row r="89" spans="1:11" ht="15.75" thickBot="1">
      <c r="A89" s="3"/>
      <c r="C89" s="1"/>
      <c r="E89" s="13">
        <f>+E86+E87</f>
        <v>-42</v>
      </c>
      <c r="F89" s="13">
        <f>+F86+F87</f>
        <v>260</v>
      </c>
      <c r="G89" s="9"/>
      <c r="K89" s="9"/>
    </row>
    <row r="90" spans="1:7" ht="15.75" thickTop="1">
      <c r="A90" s="3"/>
      <c r="B90" s="2" t="s">
        <v>14</v>
      </c>
      <c r="C90" s="1"/>
      <c r="E90" s="9"/>
      <c r="F90" s="8"/>
      <c r="G90" s="9"/>
    </row>
    <row r="91" spans="1:5" ht="15">
      <c r="A91" s="11" t="s">
        <v>46</v>
      </c>
      <c r="B91" s="1" t="s">
        <v>187</v>
      </c>
      <c r="C91" s="1"/>
      <c r="D91" s="1"/>
      <c r="E91" s="1"/>
    </row>
    <row r="92" ht="15">
      <c r="B92" s="2" t="s">
        <v>261</v>
      </c>
    </row>
    <row r="93" ht="15">
      <c r="B93" s="2" t="s">
        <v>260</v>
      </c>
    </row>
    <row r="94" ht="15">
      <c r="B94" s="2" t="s">
        <v>259</v>
      </c>
    </row>
    <row r="95" ht="15">
      <c r="B95" s="2" t="s">
        <v>262</v>
      </c>
    </row>
    <row r="96" ht="15">
      <c r="B96" s="2" t="s">
        <v>263</v>
      </c>
    </row>
    <row r="97" ht="15">
      <c r="B97" s="2" t="s">
        <v>264</v>
      </c>
    </row>
    <row r="98" ht="15">
      <c r="B98" s="17"/>
    </row>
    <row r="99" spans="1:2" ht="15">
      <c r="A99" s="11" t="s">
        <v>47</v>
      </c>
      <c r="B99" s="1" t="s">
        <v>56</v>
      </c>
    </row>
    <row r="100" ht="15">
      <c r="B100" s="2" t="s">
        <v>188</v>
      </c>
    </row>
    <row r="101" ht="15">
      <c r="B101" s="17"/>
    </row>
    <row r="102" spans="1:6" ht="15">
      <c r="A102" s="11" t="s">
        <v>79</v>
      </c>
      <c r="B102" s="1" t="s">
        <v>58</v>
      </c>
      <c r="C102" s="1"/>
      <c r="D102" s="1"/>
      <c r="E102" s="1"/>
      <c r="F102" s="1"/>
    </row>
    <row r="103" spans="1:12" ht="15">
      <c r="A103" s="11"/>
      <c r="B103" s="61" t="s">
        <v>150</v>
      </c>
      <c r="C103" s="1"/>
      <c r="D103" s="1"/>
      <c r="E103" s="1"/>
      <c r="F103" s="1"/>
      <c r="L103" s="61"/>
    </row>
    <row r="104" spans="1:6" ht="15">
      <c r="A104" s="3"/>
      <c r="B104" s="2" t="s">
        <v>151</v>
      </c>
      <c r="C104" s="1"/>
      <c r="D104" s="1"/>
      <c r="E104" s="1"/>
      <c r="F104" s="1"/>
    </row>
    <row r="105" spans="1:6" ht="15">
      <c r="A105" s="3"/>
      <c r="B105" s="2" t="s">
        <v>152</v>
      </c>
      <c r="C105" s="1"/>
      <c r="D105" s="1"/>
      <c r="E105" s="1"/>
      <c r="F105" s="1"/>
    </row>
    <row r="106" spans="1:6" ht="15">
      <c r="A106" s="3"/>
      <c r="B106" s="2" t="s">
        <v>153</v>
      </c>
      <c r="C106" s="1"/>
      <c r="D106" s="1"/>
      <c r="E106" s="1"/>
      <c r="F106" s="1"/>
    </row>
    <row r="107" spans="1:6" ht="15">
      <c r="A107" s="3"/>
      <c r="B107" s="2" t="s">
        <v>200</v>
      </c>
      <c r="C107" s="1"/>
      <c r="D107" s="1"/>
      <c r="E107" s="1"/>
      <c r="F107" s="1"/>
    </row>
    <row r="108" spans="1:6" ht="15">
      <c r="A108" s="3"/>
      <c r="B108" s="2" t="s">
        <v>154</v>
      </c>
      <c r="C108" s="1"/>
      <c r="D108" s="1"/>
      <c r="E108" s="1"/>
      <c r="F108" s="1"/>
    </row>
    <row r="109" spans="1:6" ht="15">
      <c r="A109" s="3"/>
      <c r="B109" s="2" t="s">
        <v>155</v>
      </c>
      <c r="C109" s="1"/>
      <c r="D109" s="1"/>
      <c r="E109" s="1"/>
      <c r="F109" s="1"/>
    </row>
    <row r="110" spans="1:6" ht="15">
      <c r="A110" s="3"/>
      <c r="C110" s="1"/>
      <c r="D110" s="1"/>
      <c r="E110" s="1"/>
      <c r="F110" s="1"/>
    </row>
    <row r="111" spans="1:6" ht="15">
      <c r="A111" s="3"/>
      <c r="B111" s="2" t="s">
        <v>258</v>
      </c>
      <c r="C111" s="1"/>
      <c r="D111" s="1"/>
      <c r="E111" s="1"/>
      <c r="F111" s="1"/>
    </row>
    <row r="112" spans="1:6" ht="15">
      <c r="A112" s="3"/>
      <c r="C112" s="1"/>
      <c r="D112" s="1"/>
      <c r="E112" s="1"/>
      <c r="F112" s="1"/>
    </row>
    <row r="113" spans="1:5" ht="15">
      <c r="A113" s="11" t="s">
        <v>81</v>
      </c>
      <c r="B113" s="1" t="s">
        <v>59</v>
      </c>
      <c r="C113" s="1"/>
      <c r="D113" s="1"/>
      <c r="E113" s="1"/>
    </row>
    <row r="114" ht="15">
      <c r="B114" s="2" t="s">
        <v>60</v>
      </c>
    </row>
    <row r="116" spans="6:8" ht="15">
      <c r="F116" s="3">
        <v>2005</v>
      </c>
      <c r="H116" s="3">
        <v>2004</v>
      </c>
    </row>
    <row r="117" spans="2:8" ht="15">
      <c r="B117" s="2" t="s">
        <v>14</v>
      </c>
      <c r="D117" s="1"/>
      <c r="F117" s="3" t="s">
        <v>11</v>
      </c>
      <c r="H117" s="3" t="s">
        <v>11</v>
      </c>
    </row>
    <row r="118" spans="2:8" ht="15">
      <c r="B118" s="2" t="s">
        <v>61</v>
      </c>
      <c r="F118" s="40">
        <v>26276</v>
      </c>
      <c r="G118" s="38"/>
      <c r="H118" s="40">
        <v>50643</v>
      </c>
    </row>
    <row r="119" spans="2:8" ht="15">
      <c r="B119" s="2" t="s">
        <v>62</v>
      </c>
      <c r="F119" s="40">
        <v>0</v>
      </c>
      <c r="G119" s="38"/>
      <c r="H119" s="40">
        <v>374</v>
      </c>
    </row>
    <row r="120" spans="6:8" ht="15">
      <c r="F120" s="40"/>
      <c r="G120" s="38"/>
      <c r="H120" s="40"/>
    </row>
    <row r="121" spans="2:8" ht="15">
      <c r="B121" s="2" t="s">
        <v>63</v>
      </c>
      <c r="F121" s="40">
        <v>39820</v>
      </c>
      <c r="G121" s="38"/>
      <c r="H121" s="40">
        <v>20933</v>
      </c>
    </row>
    <row r="122" spans="2:8" ht="15">
      <c r="B122" s="2" t="s">
        <v>62</v>
      </c>
      <c r="F122" s="40">
        <v>0</v>
      </c>
      <c r="H122" s="40">
        <v>0</v>
      </c>
    </row>
    <row r="123" spans="6:8" ht="15.75" thickBot="1">
      <c r="F123" s="41">
        <f>SUM(F118:F122)</f>
        <v>66096</v>
      </c>
      <c r="H123" s="14">
        <f>SUM(H118:H122)</f>
        <v>71950</v>
      </c>
    </row>
    <row r="124" spans="6:9" ht="15">
      <c r="F124" s="9" t="s">
        <v>14</v>
      </c>
      <c r="G124" s="9"/>
      <c r="H124" s="9"/>
      <c r="I124" s="9"/>
    </row>
    <row r="125" spans="6:9" ht="15">
      <c r="F125" s="9"/>
      <c r="G125" s="9"/>
      <c r="H125" s="9"/>
      <c r="I125" s="9"/>
    </row>
    <row r="126" spans="6:9" ht="15">
      <c r="F126" s="9"/>
      <c r="G126" s="9"/>
      <c r="H126" s="9"/>
      <c r="I126" s="9"/>
    </row>
    <row r="127" spans="6:9" ht="15">
      <c r="F127" s="9"/>
      <c r="G127" s="9"/>
      <c r="H127" s="9"/>
      <c r="I127" s="9"/>
    </row>
    <row r="128" spans="6:9" ht="15">
      <c r="F128" s="9"/>
      <c r="G128" s="9"/>
      <c r="H128" s="9"/>
      <c r="I128" s="9"/>
    </row>
    <row r="129" spans="1:7" ht="15">
      <c r="A129" s="11" t="s">
        <v>82</v>
      </c>
      <c r="B129" s="1" t="s">
        <v>190</v>
      </c>
      <c r="C129" s="1"/>
      <c r="D129" s="1"/>
      <c r="E129" s="1"/>
      <c r="F129" s="1"/>
      <c r="G129" s="1"/>
    </row>
    <row r="130" ht="15">
      <c r="B130" s="2" t="s">
        <v>66</v>
      </c>
    </row>
    <row r="132" spans="1:6" ht="15">
      <c r="A132" s="11" t="s">
        <v>84</v>
      </c>
      <c r="B132" s="1" t="s">
        <v>191</v>
      </c>
      <c r="C132" s="1"/>
      <c r="D132" s="1"/>
      <c r="E132" s="1"/>
      <c r="F132" s="1"/>
    </row>
    <row r="133" ht="15">
      <c r="B133" s="2" t="s">
        <v>189</v>
      </c>
    </row>
    <row r="134" ht="15">
      <c r="B134" s="17" t="s">
        <v>222</v>
      </c>
    </row>
    <row r="136" spans="1:2" ht="15">
      <c r="A136" s="100" t="s">
        <v>193</v>
      </c>
      <c r="B136" s="1" t="s">
        <v>192</v>
      </c>
    </row>
    <row r="137" spans="2:9" ht="15">
      <c r="B137" s="38" t="s">
        <v>250</v>
      </c>
      <c r="C137" s="38"/>
      <c r="D137" s="38"/>
      <c r="E137" s="38"/>
      <c r="F137" s="38"/>
      <c r="G137" s="38"/>
      <c r="H137" s="38"/>
      <c r="I137" s="38"/>
    </row>
    <row r="138" spans="2:9" ht="15">
      <c r="B138" s="38" t="s">
        <v>251</v>
      </c>
      <c r="C138" s="38"/>
      <c r="D138" s="38"/>
      <c r="E138" s="38"/>
      <c r="F138" s="38"/>
      <c r="G138" s="38"/>
      <c r="H138" s="38"/>
      <c r="I138" s="38"/>
    </row>
    <row r="139" spans="2:11" ht="15">
      <c r="B139" s="38" t="s">
        <v>271</v>
      </c>
      <c r="C139" s="38"/>
      <c r="D139" s="38"/>
      <c r="E139" s="38"/>
      <c r="F139" s="38"/>
      <c r="G139" s="38"/>
      <c r="H139" s="38"/>
      <c r="I139" s="38"/>
      <c r="K139" s="103"/>
    </row>
    <row r="140" spans="2:11" ht="15">
      <c r="B140" s="38" t="s">
        <v>272</v>
      </c>
      <c r="C140" s="38"/>
      <c r="D140" s="38"/>
      <c r="E140" s="38"/>
      <c r="F140" s="38"/>
      <c r="G140" s="38"/>
      <c r="H140" s="38"/>
      <c r="I140" s="38"/>
      <c r="J140" s="38"/>
      <c r="K140" s="103"/>
    </row>
    <row r="141" ht="15">
      <c r="K141" s="104"/>
    </row>
    <row r="142" ht="15">
      <c r="K142" s="104"/>
    </row>
    <row r="143" spans="1:11" ht="15">
      <c r="A143" s="100" t="s">
        <v>167</v>
      </c>
      <c r="B143" s="1" t="s">
        <v>80</v>
      </c>
      <c r="K143" s="104"/>
    </row>
    <row r="144" spans="1:11" ht="15">
      <c r="A144" s="3"/>
      <c r="B144" s="38" t="s">
        <v>265</v>
      </c>
      <c r="C144" s="92"/>
      <c r="D144" s="92"/>
      <c r="E144" s="92"/>
      <c r="F144" s="92"/>
      <c r="G144" s="92"/>
      <c r="H144" s="92"/>
      <c r="I144" s="92"/>
      <c r="K144" s="104"/>
    </row>
    <row r="145" spans="1:11" ht="15">
      <c r="A145" s="3"/>
      <c r="B145" s="38" t="s">
        <v>266</v>
      </c>
      <c r="C145" s="92"/>
      <c r="D145" s="92"/>
      <c r="E145" s="92"/>
      <c r="F145" s="92"/>
      <c r="G145" s="92"/>
      <c r="H145" s="92"/>
      <c r="I145" s="92"/>
      <c r="K145" s="104"/>
    </row>
    <row r="146" spans="1:11" ht="15">
      <c r="A146" s="3"/>
      <c r="B146" s="38" t="s">
        <v>267</v>
      </c>
      <c r="C146" s="92"/>
      <c r="D146" s="92"/>
      <c r="E146" s="92"/>
      <c r="F146" s="92"/>
      <c r="G146" s="92"/>
      <c r="H146" s="92"/>
      <c r="I146" s="92"/>
      <c r="K146" s="103"/>
    </row>
    <row r="147" spans="1:11" ht="15">
      <c r="A147" s="3"/>
      <c r="B147" s="38" t="s">
        <v>269</v>
      </c>
      <c r="C147" s="92"/>
      <c r="D147" s="92"/>
      <c r="E147" s="92"/>
      <c r="F147" s="92"/>
      <c r="G147" s="92"/>
      <c r="H147" s="92"/>
      <c r="I147" s="92"/>
      <c r="K147" s="103"/>
    </row>
    <row r="148" spans="1:9" ht="15">
      <c r="A148" s="3"/>
      <c r="C148" s="38"/>
      <c r="D148" s="38"/>
      <c r="E148" s="38"/>
      <c r="F148" s="38"/>
      <c r="G148" s="38"/>
      <c r="H148" s="38"/>
      <c r="I148" s="38"/>
    </row>
    <row r="149" spans="1:9" ht="15">
      <c r="A149" s="11" t="s">
        <v>168</v>
      </c>
      <c r="B149" s="1" t="s">
        <v>85</v>
      </c>
      <c r="C149" s="38"/>
      <c r="D149" s="38"/>
      <c r="E149" s="38"/>
      <c r="F149" s="38"/>
      <c r="G149" s="38"/>
      <c r="H149" s="38"/>
      <c r="I149" s="38"/>
    </row>
    <row r="150" spans="1:9" ht="15">
      <c r="A150" s="3"/>
      <c r="B150" s="2" t="s">
        <v>252</v>
      </c>
      <c r="C150" s="38"/>
      <c r="D150" s="38"/>
      <c r="E150" s="38"/>
      <c r="F150" s="38"/>
      <c r="G150" s="38"/>
      <c r="H150" s="38"/>
      <c r="I150" s="38"/>
    </row>
    <row r="151" spans="1:9" ht="15">
      <c r="A151" s="3"/>
      <c r="C151" s="38"/>
      <c r="D151" s="38"/>
      <c r="E151" s="38"/>
      <c r="F151" s="38"/>
      <c r="G151" s="38"/>
      <c r="H151" s="38"/>
      <c r="I151" s="38"/>
    </row>
    <row r="152" spans="1:9" ht="15">
      <c r="A152" s="3"/>
      <c r="C152" s="38"/>
      <c r="D152" s="38"/>
      <c r="E152" s="38"/>
      <c r="F152" s="38"/>
      <c r="G152" s="38"/>
      <c r="H152" s="38"/>
      <c r="I152" s="38"/>
    </row>
    <row r="153" spans="1:9" ht="15">
      <c r="A153" s="11" t="s">
        <v>201</v>
      </c>
      <c r="B153" s="1" t="s">
        <v>204</v>
      </c>
      <c r="C153" s="38"/>
      <c r="D153" s="38"/>
      <c r="E153" s="38"/>
      <c r="F153" s="38"/>
      <c r="G153" s="38"/>
      <c r="H153" s="38"/>
      <c r="I153" s="38"/>
    </row>
    <row r="154" spans="1:9" ht="15">
      <c r="A154" s="3"/>
      <c r="B154" s="2" t="s">
        <v>86</v>
      </c>
      <c r="C154" s="38"/>
      <c r="D154" s="38"/>
      <c r="E154" s="38"/>
      <c r="F154" s="38"/>
      <c r="G154" s="38"/>
      <c r="H154" s="38"/>
      <c r="I154" s="38"/>
    </row>
    <row r="155" spans="1:9" ht="15">
      <c r="A155" s="3"/>
      <c r="C155" s="38"/>
      <c r="D155" s="38"/>
      <c r="E155" s="38"/>
      <c r="F155" s="38"/>
      <c r="G155" s="38"/>
      <c r="H155" s="38"/>
      <c r="I155" s="38"/>
    </row>
    <row r="156" spans="1:9" ht="15">
      <c r="A156" s="11" t="s">
        <v>202</v>
      </c>
      <c r="B156" s="1" t="s">
        <v>87</v>
      </c>
      <c r="C156" s="38"/>
      <c r="D156" s="38"/>
      <c r="E156" s="38"/>
      <c r="F156" s="38"/>
      <c r="G156" s="38"/>
      <c r="H156" s="38"/>
      <c r="I156" s="38"/>
    </row>
    <row r="157" spans="1:9" ht="15">
      <c r="A157" s="3"/>
      <c r="B157" s="2" t="s">
        <v>88</v>
      </c>
      <c r="C157" s="38"/>
      <c r="D157" s="38"/>
      <c r="E157" s="38"/>
      <c r="F157" s="38"/>
      <c r="G157" s="38"/>
      <c r="H157" s="38"/>
      <c r="I157" s="38"/>
    </row>
    <row r="158" spans="1:9" ht="15">
      <c r="A158" s="3"/>
      <c r="C158" s="38"/>
      <c r="D158" s="38"/>
      <c r="E158" s="38"/>
      <c r="F158" s="38"/>
      <c r="G158" s="38"/>
      <c r="H158" s="38"/>
      <c r="I158" s="38"/>
    </row>
    <row r="159" spans="1:5" ht="15">
      <c r="A159" s="11" t="s">
        <v>203</v>
      </c>
      <c r="B159" s="1" t="s">
        <v>195</v>
      </c>
      <c r="C159" s="1"/>
      <c r="D159" s="1"/>
      <c r="E159" s="1"/>
    </row>
    <row r="160" spans="2:9" ht="15">
      <c r="B160" s="38"/>
      <c r="C160" s="38"/>
      <c r="D160" s="38"/>
      <c r="E160" s="38"/>
      <c r="F160" s="93" t="s">
        <v>253</v>
      </c>
      <c r="G160" s="38"/>
      <c r="H160" s="93" t="s">
        <v>223</v>
      </c>
      <c r="I160" s="38"/>
    </row>
    <row r="161" spans="2:9" ht="15">
      <c r="B161" s="38" t="s">
        <v>224</v>
      </c>
      <c r="C161" s="38"/>
      <c r="D161" s="94"/>
      <c r="E161" s="38"/>
      <c r="F161" s="95" t="s">
        <v>225</v>
      </c>
      <c r="G161" s="96"/>
      <c r="H161" s="95" t="s">
        <v>226</v>
      </c>
      <c r="I161" s="38"/>
    </row>
    <row r="162" spans="2:9" ht="15">
      <c r="B162" s="38" t="s">
        <v>227</v>
      </c>
      <c r="C162" s="62"/>
      <c r="D162" s="38"/>
      <c r="E162" s="38"/>
      <c r="F162" s="99">
        <v>1261000</v>
      </c>
      <c r="G162" s="99"/>
      <c r="H162" s="99">
        <v>315000</v>
      </c>
      <c r="I162" s="38"/>
    </row>
    <row r="163" spans="1:9" ht="15">
      <c r="A163" s="3"/>
      <c r="B163" s="38" t="s">
        <v>228</v>
      </c>
      <c r="C163" s="62"/>
      <c r="D163" s="38"/>
      <c r="E163" s="38"/>
      <c r="F163" s="98">
        <v>2.04</v>
      </c>
      <c r="G163" s="98"/>
      <c r="H163" s="98">
        <v>0.51</v>
      </c>
      <c r="I163" s="38"/>
    </row>
    <row r="164" spans="1:3" ht="15">
      <c r="A164" s="3"/>
      <c r="C164" s="1"/>
    </row>
    <row r="165" ht="4.5" customHeight="1"/>
    <row r="166" spans="1:4" ht="15">
      <c r="A166" s="16" t="s">
        <v>89</v>
      </c>
      <c r="B166" s="1"/>
      <c r="C166" s="1"/>
      <c r="D166" s="1"/>
    </row>
    <row r="167" spans="1:4" ht="15">
      <c r="A167" s="16" t="s">
        <v>90</v>
      </c>
      <c r="B167" s="1"/>
      <c r="C167" s="1"/>
      <c r="D167" s="1"/>
    </row>
    <row r="168" spans="1:4" ht="15">
      <c r="A168" s="3"/>
      <c r="B168" s="1"/>
      <c r="C168" s="1"/>
      <c r="D168" s="1"/>
    </row>
    <row r="169" spans="1:4" ht="15">
      <c r="A169" s="3"/>
      <c r="B169" s="1"/>
      <c r="C169" s="1"/>
      <c r="D169" s="1"/>
    </row>
    <row r="170" spans="1:4" ht="15">
      <c r="A170" s="16" t="s">
        <v>91</v>
      </c>
      <c r="B170" s="1"/>
      <c r="C170" s="1"/>
      <c r="D170" s="1"/>
    </row>
    <row r="171" spans="1:4" ht="15">
      <c r="A171" s="16" t="s">
        <v>196</v>
      </c>
      <c r="B171" s="1"/>
      <c r="C171" s="1"/>
      <c r="D171" s="1"/>
    </row>
    <row r="172" spans="1:4" ht="15">
      <c r="A172" s="16" t="s">
        <v>197</v>
      </c>
      <c r="B172" s="1"/>
      <c r="C172" s="1"/>
      <c r="D172" s="1"/>
    </row>
    <row r="173" spans="1:4" ht="15">
      <c r="A173" s="16"/>
      <c r="B173" s="1"/>
      <c r="C173" s="1"/>
      <c r="D173" s="1"/>
    </row>
    <row r="174" ht="15">
      <c r="A174" s="16" t="s">
        <v>92</v>
      </c>
    </row>
    <row r="175" spans="1:3" ht="15">
      <c r="A175" s="101" t="s">
        <v>273</v>
      </c>
      <c r="B175" s="38"/>
      <c r="C175" s="38"/>
    </row>
    <row r="183" ht="15">
      <c r="A183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User</cp:lastModifiedBy>
  <cp:lastPrinted>2006-02-23T08:49:38Z</cp:lastPrinted>
  <dcterms:created xsi:type="dcterms:W3CDTF">2002-05-27T08:16:55Z</dcterms:created>
  <dcterms:modified xsi:type="dcterms:W3CDTF">2006-02-23T10:54:42Z</dcterms:modified>
  <cp:category/>
  <cp:version/>
  <cp:contentType/>
  <cp:contentStatus/>
</cp:coreProperties>
</file>